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990" activeTab="7"/>
  </bookViews>
  <sheets>
    <sheet name="LABORALES DELEGADOS 4" sheetId="1" r:id="rId1"/>
    <sheet name="HOMOLOGACIÓN" sheetId="4" r:id="rId2"/>
    <sheet name="PAGA CONCERTADA" sheetId="5" r:id="rId3"/>
    <sheet name="INCENTIVACIÓN" sheetId="6" r:id="rId4"/>
    <sheet name="DESTINO" sheetId="7" r:id="rId5"/>
    <sheet name="ESPECÍFICO" sheetId="8" r:id="rId6"/>
    <sheet name="TRIENIOS" sheetId="3" r:id="rId7"/>
    <sheet name="SUELDO" sheetId="2" r:id="rId8"/>
  </sheets>
  <definedNames>
    <definedName name="_xlnm._FilterDatabase" localSheetId="0" hidden="1">'LABORALES DELEGADOS 4'!$G$3:$W$4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Q46" i="1" l="1"/>
  <c r="Q47" i="1"/>
  <c r="Q48" i="1"/>
  <c r="P46" i="1"/>
  <c r="P47" i="1"/>
  <c r="P48" i="1"/>
  <c r="P60" i="1" l="1"/>
  <c r="G60" i="1"/>
  <c r="P43" i="1"/>
  <c r="G43" i="1"/>
  <c r="P25" i="1"/>
  <c r="G25" i="1"/>
  <c r="P49" i="1" l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56" i="1"/>
  <c r="U55" i="1"/>
  <c r="U54" i="1"/>
  <c r="U53" i="1"/>
  <c r="U52" i="1"/>
  <c r="U51" i="1"/>
  <c r="U50" i="1"/>
  <c r="U49" i="1"/>
  <c r="U48" i="1"/>
  <c r="U47" i="1"/>
  <c r="U46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2" i="1"/>
  <c r="U21" i="1"/>
  <c r="U20" i="1"/>
  <c r="U19" i="1"/>
  <c r="U18" i="1"/>
  <c r="U17" i="1"/>
  <c r="U16" i="1"/>
  <c r="U15" i="1"/>
  <c r="U14" i="1"/>
  <c r="U13" i="1"/>
  <c r="U8" i="1"/>
  <c r="U7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56" i="1"/>
  <c r="T55" i="1"/>
  <c r="T54" i="1"/>
  <c r="T53" i="1"/>
  <c r="T52" i="1"/>
  <c r="T51" i="1"/>
  <c r="T50" i="1"/>
  <c r="T49" i="1"/>
  <c r="T48" i="1"/>
  <c r="T47" i="1"/>
  <c r="T46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2" i="1"/>
  <c r="T21" i="1"/>
  <c r="T20" i="1"/>
  <c r="T19" i="1"/>
  <c r="T18" i="1"/>
  <c r="T17" i="1"/>
  <c r="T16" i="1"/>
  <c r="T15" i="1"/>
  <c r="T14" i="1"/>
  <c r="T13" i="1"/>
  <c r="T8" i="1"/>
  <c r="T7" i="1"/>
  <c r="S94" i="1" l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56" i="1"/>
  <c r="S55" i="1"/>
  <c r="S54" i="1"/>
  <c r="S53" i="1"/>
  <c r="S52" i="1"/>
  <c r="S51" i="1"/>
  <c r="S50" i="1"/>
  <c r="S49" i="1"/>
  <c r="S48" i="1"/>
  <c r="S47" i="1"/>
  <c r="S46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2" i="1"/>
  <c r="S21" i="1"/>
  <c r="S20" i="1"/>
  <c r="S19" i="1"/>
  <c r="S18" i="1"/>
  <c r="S17" i="1"/>
  <c r="S16" i="1"/>
  <c r="S15" i="1"/>
  <c r="S14" i="1"/>
  <c r="S13" i="1"/>
  <c r="S7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56" i="1"/>
  <c r="R55" i="1"/>
  <c r="R54" i="1"/>
  <c r="R53" i="1"/>
  <c r="R52" i="1"/>
  <c r="R51" i="1"/>
  <c r="R50" i="1"/>
  <c r="R49" i="1"/>
  <c r="R48" i="1"/>
  <c r="R47" i="1"/>
  <c r="R46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2" i="1"/>
  <c r="R21" i="1"/>
  <c r="R20" i="1"/>
  <c r="R19" i="1"/>
  <c r="R18" i="1"/>
  <c r="R17" i="1"/>
  <c r="R16" i="1"/>
  <c r="R15" i="1"/>
  <c r="R14" i="1"/>
  <c r="R13" i="1"/>
  <c r="R8" i="1"/>
  <c r="R7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56" i="1"/>
  <c r="Q55" i="1"/>
  <c r="Q54" i="1"/>
  <c r="Q53" i="1"/>
  <c r="Q52" i="1"/>
  <c r="Q51" i="1"/>
  <c r="Q50" i="1"/>
  <c r="Q49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2" i="1"/>
  <c r="Q21" i="1"/>
  <c r="Q20" i="1"/>
  <c r="Q19" i="1"/>
  <c r="Q18" i="1"/>
  <c r="Q17" i="1"/>
  <c r="Q16" i="1"/>
  <c r="Q15" i="1"/>
  <c r="Q14" i="1"/>
  <c r="Q13" i="1"/>
  <c r="Q8" i="1"/>
  <c r="Q7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56" i="1"/>
  <c r="P55" i="1"/>
  <c r="P54" i="1"/>
  <c r="P53" i="1"/>
  <c r="P52" i="1"/>
  <c r="P51" i="1"/>
  <c r="P50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2" i="1"/>
  <c r="P21" i="1"/>
  <c r="P20" i="1"/>
  <c r="P19" i="1"/>
  <c r="P18" i="1"/>
  <c r="P17" i="1"/>
  <c r="P16" i="1"/>
  <c r="P15" i="1"/>
  <c r="P14" i="1"/>
  <c r="P13" i="1"/>
  <c r="P8" i="1"/>
  <c r="P7" i="1"/>
  <c r="V94" i="1" l="1"/>
  <c r="N94" i="1"/>
  <c r="M94" i="1"/>
  <c r="L94" i="1"/>
  <c r="K94" i="1"/>
  <c r="J94" i="1"/>
  <c r="I94" i="1"/>
  <c r="H94" i="1"/>
  <c r="G94" i="1"/>
  <c r="V93" i="1"/>
  <c r="N93" i="1"/>
  <c r="M93" i="1"/>
  <c r="L93" i="1"/>
  <c r="K93" i="1"/>
  <c r="J93" i="1"/>
  <c r="I93" i="1"/>
  <c r="H93" i="1"/>
  <c r="G93" i="1"/>
  <c r="V92" i="1"/>
  <c r="N92" i="1"/>
  <c r="M92" i="1"/>
  <c r="L92" i="1"/>
  <c r="K92" i="1"/>
  <c r="J92" i="1"/>
  <c r="I92" i="1"/>
  <c r="H92" i="1"/>
  <c r="G92" i="1"/>
  <c r="V91" i="1"/>
  <c r="N91" i="1"/>
  <c r="M91" i="1"/>
  <c r="L91" i="1"/>
  <c r="K91" i="1"/>
  <c r="J91" i="1"/>
  <c r="I91" i="1"/>
  <c r="H91" i="1"/>
  <c r="G91" i="1"/>
  <c r="V90" i="1"/>
  <c r="N90" i="1"/>
  <c r="M90" i="1"/>
  <c r="L90" i="1"/>
  <c r="K90" i="1"/>
  <c r="J90" i="1"/>
  <c r="I90" i="1"/>
  <c r="H90" i="1"/>
  <c r="G90" i="1"/>
  <c r="V89" i="1"/>
  <c r="N89" i="1"/>
  <c r="M89" i="1"/>
  <c r="L89" i="1"/>
  <c r="K89" i="1"/>
  <c r="J89" i="1"/>
  <c r="I89" i="1"/>
  <c r="H89" i="1"/>
  <c r="G89" i="1"/>
  <c r="V88" i="1"/>
  <c r="N88" i="1"/>
  <c r="M88" i="1"/>
  <c r="L88" i="1"/>
  <c r="K88" i="1"/>
  <c r="J88" i="1"/>
  <c r="I88" i="1"/>
  <c r="H88" i="1"/>
  <c r="G88" i="1"/>
  <c r="V87" i="1"/>
  <c r="N87" i="1"/>
  <c r="M87" i="1"/>
  <c r="L87" i="1"/>
  <c r="K87" i="1"/>
  <c r="J87" i="1"/>
  <c r="I87" i="1"/>
  <c r="H87" i="1"/>
  <c r="G87" i="1"/>
  <c r="V86" i="1"/>
  <c r="N86" i="1"/>
  <c r="M86" i="1"/>
  <c r="L86" i="1"/>
  <c r="K86" i="1"/>
  <c r="J86" i="1"/>
  <c r="I86" i="1"/>
  <c r="H86" i="1"/>
  <c r="G86" i="1"/>
  <c r="V85" i="1"/>
  <c r="N85" i="1"/>
  <c r="M85" i="1"/>
  <c r="L85" i="1"/>
  <c r="K85" i="1"/>
  <c r="J85" i="1"/>
  <c r="I85" i="1"/>
  <c r="H85" i="1"/>
  <c r="G85" i="1"/>
  <c r="V84" i="1"/>
  <c r="N84" i="1"/>
  <c r="M84" i="1"/>
  <c r="L84" i="1"/>
  <c r="K84" i="1"/>
  <c r="J84" i="1"/>
  <c r="I84" i="1"/>
  <c r="H84" i="1"/>
  <c r="G84" i="1"/>
  <c r="V83" i="1"/>
  <c r="N83" i="1"/>
  <c r="M83" i="1"/>
  <c r="L83" i="1"/>
  <c r="K83" i="1"/>
  <c r="J83" i="1"/>
  <c r="I83" i="1"/>
  <c r="H83" i="1"/>
  <c r="G83" i="1"/>
  <c r="V82" i="1"/>
  <c r="N82" i="1"/>
  <c r="M82" i="1"/>
  <c r="L82" i="1"/>
  <c r="K82" i="1"/>
  <c r="J82" i="1"/>
  <c r="I82" i="1"/>
  <c r="H82" i="1"/>
  <c r="G82" i="1"/>
  <c r="V81" i="1"/>
  <c r="N81" i="1"/>
  <c r="M81" i="1"/>
  <c r="L81" i="1"/>
  <c r="K81" i="1"/>
  <c r="J81" i="1"/>
  <c r="I81" i="1"/>
  <c r="H81" i="1"/>
  <c r="G81" i="1"/>
  <c r="V80" i="1"/>
  <c r="N80" i="1"/>
  <c r="M80" i="1"/>
  <c r="L80" i="1"/>
  <c r="K80" i="1"/>
  <c r="J80" i="1"/>
  <c r="I80" i="1"/>
  <c r="H80" i="1"/>
  <c r="G80" i="1"/>
  <c r="V79" i="1"/>
  <c r="N79" i="1"/>
  <c r="M79" i="1"/>
  <c r="L79" i="1"/>
  <c r="K79" i="1"/>
  <c r="J79" i="1"/>
  <c r="I79" i="1"/>
  <c r="H79" i="1"/>
  <c r="G79" i="1"/>
  <c r="V78" i="1"/>
  <c r="N78" i="1"/>
  <c r="M78" i="1"/>
  <c r="L78" i="1"/>
  <c r="K78" i="1"/>
  <c r="J78" i="1"/>
  <c r="I78" i="1"/>
  <c r="H78" i="1"/>
  <c r="G78" i="1"/>
  <c r="V77" i="1"/>
  <c r="N77" i="1"/>
  <c r="M77" i="1"/>
  <c r="L77" i="1"/>
  <c r="K77" i="1"/>
  <c r="J77" i="1"/>
  <c r="I77" i="1"/>
  <c r="H77" i="1"/>
  <c r="G77" i="1"/>
  <c r="V72" i="1"/>
  <c r="N72" i="1"/>
  <c r="M72" i="1"/>
  <c r="L72" i="1"/>
  <c r="K72" i="1"/>
  <c r="J72" i="1"/>
  <c r="I72" i="1"/>
  <c r="H72" i="1"/>
  <c r="G72" i="1"/>
  <c r="V71" i="1"/>
  <c r="N71" i="1"/>
  <c r="M71" i="1"/>
  <c r="L71" i="1"/>
  <c r="K71" i="1"/>
  <c r="J71" i="1"/>
  <c r="I71" i="1"/>
  <c r="H71" i="1"/>
  <c r="G71" i="1"/>
  <c r="V70" i="1"/>
  <c r="N70" i="1"/>
  <c r="M70" i="1"/>
  <c r="L70" i="1"/>
  <c r="K70" i="1"/>
  <c r="J70" i="1"/>
  <c r="I70" i="1"/>
  <c r="H70" i="1"/>
  <c r="G70" i="1"/>
  <c r="V69" i="1"/>
  <c r="N69" i="1"/>
  <c r="M69" i="1"/>
  <c r="L69" i="1"/>
  <c r="K69" i="1"/>
  <c r="J69" i="1"/>
  <c r="I69" i="1"/>
  <c r="H69" i="1"/>
  <c r="G69" i="1"/>
  <c r="V68" i="1"/>
  <c r="N68" i="1"/>
  <c r="M68" i="1"/>
  <c r="L68" i="1"/>
  <c r="K68" i="1"/>
  <c r="J68" i="1"/>
  <c r="I68" i="1"/>
  <c r="H68" i="1"/>
  <c r="G68" i="1"/>
  <c r="V67" i="1"/>
  <c r="N67" i="1"/>
  <c r="M67" i="1"/>
  <c r="L67" i="1"/>
  <c r="K67" i="1"/>
  <c r="J67" i="1"/>
  <c r="I67" i="1"/>
  <c r="H67" i="1"/>
  <c r="G67" i="1"/>
  <c r="V66" i="1"/>
  <c r="N66" i="1"/>
  <c r="M66" i="1"/>
  <c r="L66" i="1"/>
  <c r="K66" i="1"/>
  <c r="J66" i="1"/>
  <c r="I66" i="1"/>
  <c r="H66" i="1"/>
  <c r="G66" i="1"/>
  <c r="V65" i="1"/>
  <c r="N65" i="1"/>
  <c r="M65" i="1"/>
  <c r="L65" i="1"/>
  <c r="K65" i="1"/>
  <c r="J65" i="1"/>
  <c r="I65" i="1"/>
  <c r="H65" i="1"/>
  <c r="G65" i="1"/>
  <c r="V64" i="1"/>
  <c r="N64" i="1"/>
  <c r="M64" i="1"/>
  <c r="L64" i="1"/>
  <c r="K64" i="1"/>
  <c r="J64" i="1"/>
  <c r="I64" i="1"/>
  <c r="H64" i="1"/>
  <c r="G64" i="1"/>
  <c r="V63" i="1"/>
  <c r="N63" i="1"/>
  <c r="M63" i="1"/>
  <c r="L63" i="1"/>
  <c r="K63" i="1"/>
  <c r="J63" i="1"/>
  <c r="I63" i="1"/>
  <c r="H63" i="1"/>
  <c r="G63" i="1"/>
  <c r="L57" i="1"/>
  <c r="V56" i="1"/>
  <c r="N56" i="1"/>
  <c r="M56" i="1"/>
  <c r="L56" i="1"/>
  <c r="K56" i="1"/>
  <c r="J56" i="1"/>
  <c r="I56" i="1"/>
  <c r="H56" i="1"/>
  <c r="G56" i="1"/>
  <c r="V55" i="1"/>
  <c r="N55" i="1"/>
  <c r="M55" i="1"/>
  <c r="L55" i="1"/>
  <c r="K55" i="1"/>
  <c r="J55" i="1"/>
  <c r="I55" i="1"/>
  <c r="H55" i="1"/>
  <c r="G55" i="1"/>
  <c r="V54" i="1"/>
  <c r="N54" i="1"/>
  <c r="M54" i="1"/>
  <c r="L54" i="1"/>
  <c r="K54" i="1"/>
  <c r="J54" i="1"/>
  <c r="I54" i="1"/>
  <c r="H54" i="1"/>
  <c r="G54" i="1"/>
  <c r="V53" i="1"/>
  <c r="N53" i="1"/>
  <c r="M53" i="1"/>
  <c r="L53" i="1"/>
  <c r="K53" i="1"/>
  <c r="J53" i="1"/>
  <c r="I53" i="1"/>
  <c r="H53" i="1"/>
  <c r="G53" i="1"/>
  <c r="V52" i="1"/>
  <c r="N52" i="1"/>
  <c r="M52" i="1"/>
  <c r="L52" i="1"/>
  <c r="K52" i="1"/>
  <c r="J52" i="1"/>
  <c r="I52" i="1"/>
  <c r="H52" i="1"/>
  <c r="G52" i="1"/>
  <c r="V51" i="1"/>
  <c r="N51" i="1"/>
  <c r="M51" i="1"/>
  <c r="L51" i="1"/>
  <c r="K51" i="1"/>
  <c r="J51" i="1"/>
  <c r="I51" i="1"/>
  <c r="H51" i="1"/>
  <c r="G51" i="1"/>
  <c r="V50" i="1"/>
  <c r="N50" i="1"/>
  <c r="M50" i="1"/>
  <c r="L50" i="1"/>
  <c r="K50" i="1"/>
  <c r="J50" i="1"/>
  <c r="I50" i="1"/>
  <c r="H50" i="1"/>
  <c r="G50" i="1"/>
  <c r="V49" i="1"/>
  <c r="N49" i="1"/>
  <c r="M49" i="1"/>
  <c r="L49" i="1"/>
  <c r="K49" i="1"/>
  <c r="J49" i="1"/>
  <c r="I49" i="1"/>
  <c r="H49" i="1"/>
  <c r="G49" i="1"/>
  <c r="V48" i="1"/>
  <c r="N48" i="1"/>
  <c r="M48" i="1"/>
  <c r="L48" i="1"/>
  <c r="K48" i="1"/>
  <c r="J48" i="1"/>
  <c r="I48" i="1"/>
  <c r="H48" i="1"/>
  <c r="G48" i="1"/>
  <c r="V47" i="1"/>
  <c r="N47" i="1"/>
  <c r="M47" i="1"/>
  <c r="L47" i="1"/>
  <c r="K47" i="1"/>
  <c r="J47" i="1"/>
  <c r="I47" i="1"/>
  <c r="H47" i="1"/>
  <c r="G47" i="1"/>
  <c r="V46" i="1"/>
  <c r="N46" i="1"/>
  <c r="M46" i="1"/>
  <c r="L46" i="1"/>
  <c r="K46" i="1"/>
  <c r="J46" i="1"/>
  <c r="I46" i="1"/>
  <c r="H46" i="1"/>
  <c r="G46" i="1"/>
  <c r="V41" i="1"/>
  <c r="N41" i="1"/>
  <c r="M41" i="1"/>
  <c r="L41" i="1"/>
  <c r="K41" i="1"/>
  <c r="J41" i="1"/>
  <c r="I41" i="1"/>
  <c r="H41" i="1"/>
  <c r="G41" i="1"/>
  <c r="V40" i="1"/>
  <c r="N40" i="1"/>
  <c r="M40" i="1"/>
  <c r="L40" i="1"/>
  <c r="K40" i="1"/>
  <c r="J40" i="1"/>
  <c r="I40" i="1"/>
  <c r="H40" i="1"/>
  <c r="G40" i="1"/>
  <c r="V39" i="1"/>
  <c r="N39" i="1"/>
  <c r="M39" i="1"/>
  <c r="L39" i="1"/>
  <c r="K39" i="1"/>
  <c r="J39" i="1"/>
  <c r="I39" i="1"/>
  <c r="H39" i="1"/>
  <c r="G39" i="1"/>
  <c r="V38" i="1"/>
  <c r="N38" i="1"/>
  <c r="M38" i="1"/>
  <c r="L38" i="1"/>
  <c r="K38" i="1"/>
  <c r="J38" i="1"/>
  <c r="I38" i="1"/>
  <c r="H38" i="1"/>
  <c r="G38" i="1"/>
  <c r="V37" i="1"/>
  <c r="N37" i="1"/>
  <c r="M37" i="1"/>
  <c r="L37" i="1"/>
  <c r="K37" i="1"/>
  <c r="J37" i="1"/>
  <c r="I37" i="1"/>
  <c r="H37" i="1"/>
  <c r="G37" i="1"/>
  <c r="V36" i="1"/>
  <c r="N36" i="1"/>
  <c r="M36" i="1"/>
  <c r="L36" i="1"/>
  <c r="K36" i="1"/>
  <c r="J36" i="1"/>
  <c r="I36" i="1"/>
  <c r="H36" i="1"/>
  <c r="G36" i="1"/>
  <c r="V35" i="1"/>
  <c r="N35" i="1"/>
  <c r="M35" i="1"/>
  <c r="L35" i="1"/>
  <c r="K35" i="1"/>
  <c r="J35" i="1"/>
  <c r="I35" i="1"/>
  <c r="H35" i="1"/>
  <c r="G35" i="1"/>
  <c r="V34" i="1"/>
  <c r="N34" i="1"/>
  <c r="M34" i="1"/>
  <c r="L34" i="1"/>
  <c r="K34" i="1"/>
  <c r="J34" i="1"/>
  <c r="I34" i="1"/>
  <c r="H34" i="1"/>
  <c r="G34" i="1"/>
  <c r="V33" i="1"/>
  <c r="N33" i="1"/>
  <c r="M33" i="1"/>
  <c r="L33" i="1"/>
  <c r="K33" i="1"/>
  <c r="J33" i="1"/>
  <c r="I33" i="1"/>
  <c r="H33" i="1"/>
  <c r="G33" i="1"/>
  <c r="V32" i="1"/>
  <c r="N32" i="1"/>
  <c r="M32" i="1"/>
  <c r="L32" i="1"/>
  <c r="K32" i="1"/>
  <c r="J32" i="1"/>
  <c r="I32" i="1"/>
  <c r="H32" i="1"/>
  <c r="G32" i="1"/>
  <c r="V31" i="1"/>
  <c r="N31" i="1"/>
  <c r="M31" i="1"/>
  <c r="L31" i="1"/>
  <c r="K31" i="1"/>
  <c r="J31" i="1"/>
  <c r="I31" i="1"/>
  <c r="H31" i="1"/>
  <c r="G31" i="1"/>
  <c r="V30" i="1"/>
  <c r="N30" i="1"/>
  <c r="M30" i="1"/>
  <c r="L30" i="1"/>
  <c r="K30" i="1"/>
  <c r="J30" i="1"/>
  <c r="I30" i="1"/>
  <c r="H30" i="1"/>
  <c r="G30" i="1"/>
  <c r="V29" i="1"/>
  <c r="N29" i="1"/>
  <c r="M29" i="1"/>
  <c r="L29" i="1"/>
  <c r="K29" i="1"/>
  <c r="J29" i="1"/>
  <c r="I29" i="1"/>
  <c r="H29" i="1"/>
  <c r="G29" i="1"/>
  <c r="V28" i="1"/>
  <c r="N28" i="1"/>
  <c r="M28" i="1"/>
  <c r="L28" i="1"/>
  <c r="K28" i="1"/>
  <c r="J28" i="1"/>
  <c r="I28" i="1"/>
  <c r="H28" i="1"/>
  <c r="G28" i="1"/>
  <c r="V22" i="1"/>
  <c r="N22" i="1"/>
  <c r="M22" i="1"/>
  <c r="L22" i="1"/>
  <c r="K22" i="1"/>
  <c r="J22" i="1"/>
  <c r="I22" i="1"/>
  <c r="H22" i="1"/>
  <c r="G22" i="1"/>
  <c r="V21" i="1"/>
  <c r="N21" i="1"/>
  <c r="M21" i="1"/>
  <c r="L21" i="1"/>
  <c r="K21" i="1"/>
  <c r="J21" i="1"/>
  <c r="I21" i="1"/>
  <c r="H21" i="1"/>
  <c r="G21" i="1"/>
  <c r="V20" i="1"/>
  <c r="N20" i="1"/>
  <c r="M20" i="1"/>
  <c r="L20" i="1"/>
  <c r="K20" i="1"/>
  <c r="J20" i="1"/>
  <c r="I20" i="1"/>
  <c r="H20" i="1"/>
  <c r="G20" i="1"/>
  <c r="V19" i="1"/>
  <c r="N19" i="1"/>
  <c r="M19" i="1"/>
  <c r="L19" i="1"/>
  <c r="K19" i="1"/>
  <c r="J19" i="1"/>
  <c r="I19" i="1"/>
  <c r="H19" i="1"/>
  <c r="G19" i="1"/>
  <c r="V18" i="1"/>
  <c r="N18" i="1"/>
  <c r="M18" i="1"/>
  <c r="L18" i="1"/>
  <c r="K18" i="1"/>
  <c r="J18" i="1"/>
  <c r="I18" i="1"/>
  <c r="H18" i="1"/>
  <c r="G18" i="1"/>
  <c r="V17" i="1"/>
  <c r="N17" i="1"/>
  <c r="M17" i="1"/>
  <c r="L17" i="1"/>
  <c r="K17" i="1"/>
  <c r="J17" i="1"/>
  <c r="I17" i="1"/>
  <c r="H17" i="1"/>
  <c r="G17" i="1"/>
  <c r="V16" i="1"/>
  <c r="N16" i="1"/>
  <c r="M16" i="1"/>
  <c r="L16" i="1"/>
  <c r="K16" i="1"/>
  <c r="J16" i="1"/>
  <c r="I16" i="1"/>
  <c r="H16" i="1"/>
  <c r="G16" i="1"/>
  <c r="V15" i="1"/>
  <c r="N15" i="1"/>
  <c r="M15" i="1"/>
  <c r="L15" i="1"/>
  <c r="K15" i="1"/>
  <c r="J15" i="1"/>
  <c r="I15" i="1"/>
  <c r="H15" i="1"/>
  <c r="G15" i="1"/>
  <c r="V14" i="1"/>
  <c r="N14" i="1"/>
  <c r="M14" i="1"/>
  <c r="L14" i="1"/>
  <c r="K14" i="1"/>
  <c r="J14" i="1"/>
  <c r="I14" i="1"/>
  <c r="H14" i="1"/>
  <c r="G14" i="1"/>
  <c r="V13" i="1"/>
  <c r="N13" i="1"/>
  <c r="M13" i="1"/>
  <c r="L13" i="1"/>
  <c r="K13" i="1"/>
  <c r="J13" i="1"/>
  <c r="I13" i="1"/>
  <c r="H13" i="1"/>
  <c r="G13" i="1"/>
  <c r="V8" i="1"/>
  <c r="N8" i="1"/>
  <c r="M8" i="1"/>
  <c r="L8" i="1"/>
  <c r="K8" i="1"/>
  <c r="J8" i="1"/>
  <c r="I8" i="1"/>
  <c r="H8" i="1"/>
  <c r="G8" i="1"/>
  <c r="V7" i="1"/>
  <c r="N7" i="1"/>
  <c r="M7" i="1"/>
  <c r="L7" i="1"/>
  <c r="K7" i="1"/>
  <c r="J7" i="1"/>
  <c r="I7" i="1"/>
  <c r="H7" i="1"/>
  <c r="G7" i="1"/>
  <c r="R6" i="1"/>
  <c r="V6" i="1" s="1"/>
  <c r="N6" i="1"/>
  <c r="M6" i="1"/>
  <c r="K6" i="1"/>
  <c r="J6" i="1"/>
  <c r="I6" i="1"/>
  <c r="H6" i="1"/>
  <c r="G6" i="1"/>
  <c r="O6" i="1" s="1"/>
  <c r="W6" i="1" s="1"/>
  <c r="O64" i="1" l="1"/>
  <c r="W64" i="1" s="1"/>
  <c r="O68" i="1"/>
  <c r="W68" i="1" s="1"/>
  <c r="O72" i="1"/>
  <c r="W72" i="1" s="1"/>
  <c r="O65" i="1"/>
  <c r="W65" i="1" s="1"/>
  <c r="O69" i="1"/>
  <c r="W69" i="1" s="1"/>
  <c r="O53" i="1"/>
  <c r="W53" i="1" s="1"/>
  <c r="O66" i="1"/>
  <c r="W66" i="1" s="1"/>
  <c r="O70" i="1"/>
  <c r="W70" i="1" s="1"/>
  <c r="O63" i="1"/>
  <c r="W63" i="1" s="1"/>
  <c r="O67" i="1"/>
  <c r="W67" i="1" s="1"/>
  <c r="O71" i="1"/>
  <c r="W71" i="1" s="1"/>
  <c r="O49" i="1"/>
  <c r="W49" i="1" s="1"/>
  <c r="O78" i="1"/>
  <c r="W78" i="1" s="1"/>
  <c r="O81" i="1"/>
  <c r="W81" i="1" s="1"/>
  <c r="O85" i="1"/>
  <c r="W85" i="1" s="1"/>
  <c r="O89" i="1"/>
  <c r="W89" i="1" s="1"/>
  <c r="O93" i="1"/>
  <c r="W93" i="1" s="1"/>
  <c r="O47" i="1"/>
  <c r="W47" i="1" s="1"/>
  <c r="O46" i="1"/>
  <c r="W46" i="1" s="1"/>
  <c r="O34" i="1"/>
  <c r="W34" i="1" s="1"/>
  <c r="O38" i="1"/>
  <c r="W38" i="1" s="1"/>
  <c r="O18" i="1"/>
  <c r="W18" i="1" s="1"/>
  <c r="O22" i="1"/>
  <c r="W22" i="1" s="1"/>
  <c r="O48" i="1"/>
  <c r="W48" i="1" s="1"/>
  <c r="O80" i="1"/>
  <c r="W80" i="1" s="1"/>
  <c r="O84" i="1"/>
  <c r="W84" i="1" s="1"/>
  <c r="O15" i="1"/>
  <c r="W15" i="1" s="1"/>
  <c r="O16" i="1"/>
  <c r="W16" i="1" s="1"/>
  <c r="O7" i="1"/>
  <c r="W7" i="1" s="1"/>
  <c r="O82" i="1"/>
  <c r="W82" i="1" s="1"/>
  <c r="O86" i="1"/>
  <c r="W86" i="1" s="1"/>
  <c r="O90" i="1"/>
  <c r="W90" i="1" s="1"/>
  <c r="O94" i="1"/>
  <c r="W94" i="1" s="1"/>
  <c r="O79" i="1"/>
  <c r="W79" i="1" s="1"/>
  <c r="O83" i="1"/>
  <c r="W83" i="1" s="1"/>
  <c r="O87" i="1"/>
  <c r="W87" i="1" s="1"/>
  <c r="O91" i="1"/>
  <c r="W91" i="1" s="1"/>
  <c r="O88" i="1"/>
  <c r="W88" i="1" s="1"/>
  <c r="O92" i="1"/>
  <c r="W92" i="1" s="1"/>
  <c r="O77" i="1"/>
  <c r="W77" i="1" s="1"/>
  <c r="O50" i="1"/>
  <c r="W50" i="1" s="1"/>
  <c r="O54" i="1"/>
  <c r="W54" i="1" s="1"/>
  <c r="O51" i="1"/>
  <c r="W51" i="1" s="1"/>
  <c r="O55" i="1"/>
  <c r="W55" i="1" s="1"/>
  <c r="O52" i="1"/>
  <c r="W52" i="1" s="1"/>
  <c r="O56" i="1"/>
  <c r="W56" i="1" s="1"/>
  <c r="O35" i="1"/>
  <c r="W35" i="1" s="1"/>
  <c r="O32" i="1"/>
  <c r="W32" i="1" s="1"/>
  <c r="O36" i="1"/>
  <c r="W36" i="1" s="1"/>
  <c r="O40" i="1"/>
  <c r="W40" i="1" s="1"/>
  <c r="O31" i="1"/>
  <c r="W31" i="1" s="1"/>
  <c r="O39" i="1"/>
  <c r="W39" i="1" s="1"/>
  <c r="O33" i="1"/>
  <c r="W33" i="1" s="1"/>
  <c r="O37" i="1"/>
  <c r="W37" i="1" s="1"/>
  <c r="O41" i="1"/>
  <c r="W41" i="1" s="1"/>
  <c r="O29" i="1"/>
  <c r="W29" i="1" s="1"/>
  <c r="O30" i="1"/>
  <c r="W30" i="1" s="1"/>
  <c r="O28" i="1"/>
  <c r="W28" i="1" s="1"/>
  <c r="O19" i="1"/>
  <c r="W19" i="1" s="1"/>
  <c r="O20" i="1"/>
  <c r="W20" i="1" s="1"/>
  <c r="O14" i="1"/>
  <c r="W14" i="1" s="1"/>
  <c r="O17" i="1"/>
  <c r="W17" i="1" s="1"/>
  <c r="O21" i="1"/>
  <c r="W21" i="1" s="1"/>
  <c r="O13" i="1"/>
  <c r="W13" i="1" s="1"/>
  <c r="O8" i="1"/>
  <c r="W8" i="1" s="1"/>
</calcChain>
</file>

<file path=xl/sharedStrings.xml><?xml version="1.0" encoding="utf-8"?>
<sst xmlns="http://schemas.openxmlformats.org/spreadsheetml/2006/main" count="311" uniqueCount="109">
  <si>
    <t xml:space="preserve"> </t>
  </si>
  <si>
    <t>CATEGORÍAS / PUESTOS</t>
  </si>
  <si>
    <t>Gr.</t>
  </si>
  <si>
    <t>CD</t>
  </si>
  <si>
    <t>PCE</t>
  </si>
  <si>
    <t>C.T.</t>
  </si>
  <si>
    <t>Sueldo</t>
  </si>
  <si>
    <t>Homologación</t>
  </si>
  <si>
    <t>Paga Concertada</t>
  </si>
  <si>
    <t>Compl.
Destino</t>
  </si>
  <si>
    <t>Compl.
Específico</t>
  </si>
  <si>
    <t>Incentivación</t>
  </si>
  <si>
    <t>Paga Extra Junio 100%sueldo 100% hom  100%PC   100%CD   100% CE 100% Incentiv</t>
  </si>
  <si>
    <t>Paga Extra Navidad 100%sueldo 100% hom  100%PC   100%CD   100% CE 100% Incentiv</t>
  </si>
  <si>
    <t>Total Sin
Prod. Var.</t>
  </si>
  <si>
    <t>total mensual sin prorrateo pe</t>
  </si>
  <si>
    <t>total mensual con prorrateo pe</t>
  </si>
  <si>
    <t>GRUPO I</t>
  </si>
  <si>
    <t>I</t>
  </si>
  <si>
    <t>Médico/a -2</t>
  </si>
  <si>
    <t>Titulado Superior</t>
  </si>
  <si>
    <t xml:space="preserve">  </t>
  </si>
  <si>
    <t>GRUPO II</t>
  </si>
  <si>
    <t>ETAR</t>
  </si>
  <si>
    <t>II</t>
  </si>
  <si>
    <t>Educador/a</t>
  </si>
  <si>
    <t>Fisioterapeuta</t>
  </si>
  <si>
    <t>Psicomotricista</t>
  </si>
  <si>
    <t>Responsable de Residencia</t>
  </si>
  <si>
    <t>Terapeuta Ocupacional</t>
  </si>
  <si>
    <t>ATS</t>
  </si>
  <si>
    <t>Educador/a Antigüedad Gr. C</t>
  </si>
  <si>
    <t>Asistente Social</t>
  </si>
  <si>
    <t>Director/a Técnico U. Org.V. Género</t>
  </si>
  <si>
    <t>GRUPO III</t>
  </si>
  <si>
    <t>Animador/a</t>
  </si>
  <si>
    <t>III</t>
  </si>
  <si>
    <t>Coordinador/a</t>
  </si>
  <si>
    <t>Ejecutivo/a</t>
  </si>
  <si>
    <t>Encargado/a</t>
  </si>
  <si>
    <t>Gobernante/a</t>
  </si>
  <si>
    <t>Jefe/a de Cocina</t>
  </si>
  <si>
    <t>Jefe/a Servicios Técnicos</t>
  </si>
  <si>
    <t>Maestro/a de Taller</t>
  </si>
  <si>
    <t>Técnico/a Especialista</t>
  </si>
  <si>
    <t>Oficial/a 1º Administrativo/a</t>
  </si>
  <si>
    <t>Administrativo/a</t>
  </si>
  <si>
    <t>Jefe/a Unid. Gestión Personal RRHH</t>
  </si>
  <si>
    <t>Operador/a Social</t>
  </si>
  <si>
    <t>GRUPO IV</t>
  </si>
  <si>
    <t>Oficial/a 1º de Cocina 1</t>
  </si>
  <si>
    <t>IV</t>
  </si>
  <si>
    <t>Subgobernante/a 1</t>
  </si>
  <si>
    <t>Oficial/ade Servicios Técnicos</t>
  </si>
  <si>
    <t>Cuidador/a</t>
  </si>
  <si>
    <t>Auxiliar de Clínica</t>
  </si>
  <si>
    <t>Auxiliar de Gerontología</t>
  </si>
  <si>
    <t>Oficial/a 1 Administrativo/a</t>
  </si>
  <si>
    <t>Conductor/a</t>
  </si>
  <si>
    <t>Auxiliar Administrativo/a</t>
  </si>
  <si>
    <t>Ayudante/a de Cocina</t>
  </si>
  <si>
    <t>Cocinero/a</t>
  </si>
  <si>
    <t>Capataz</t>
  </si>
  <si>
    <t>Vigilante/a Mantenimiento</t>
  </si>
  <si>
    <t>Educador/a Infantil</t>
  </si>
  <si>
    <t>Vigilante/a Nocturno/a (Ext)</t>
  </si>
  <si>
    <t>Subgobernante/a CCAA</t>
  </si>
  <si>
    <t>Oficial/a de Mantenimiento</t>
  </si>
  <si>
    <t>Jardinero/a</t>
  </si>
  <si>
    <t>GRUPO V</t>
  </si>
  <si>
    <t>V</t>
  </si>
  <si>
    <t>Auxiliar de Hogar</t>
  </si>
  <si>
    <t>Ayudante/a Ss Técnico *</t>
  </si>
  <si>
    <t xml:space="preserve">Ayudante/a Ss Técnico </t>
  </si>
  <si>
    <t>Camarero/a Limpiador/a</t>
  </si>
  <si>
    <t>Celador/a</t>
  </si>
  <si>
    <t>Limpiador/a</t>
  </si>
  <si>
    <t>Oficial/a Mantenimiento</t>
  </si>
  <si>
    <t>Peón/a Especializado/a</t>
  </si>
  <si>
    <t>Peón/a Especializado/a 1</t>
  </si>
  <si>
    <t>Servicios Generales</t>
  </si>
  <si>
    <t>Subalterno/a</t>
  </si>
  <si>
    <t>Telefonista</t>
  </si>
  <si>
    <t>Vigilante/a</t>
  </si>
  <si>
    <t>Mozo de Almacén</t>
  </si>
  <si>
    <t>Nota: Cada categoría según sus funciones percibirá</t>
  </si>
  <si>
    <t>un complemento funcional.</t>
  </si>
  <si>
    <t>QUE SERÁ EL ELEMENTO DIFERENCIADOR</t>
  </si>
  <si>
    <t>DE LOS GRUPOS.</t>
  </si>
  <si>
    <t>GRUPO</t>
  </si>
  <si>
    <t>IMPORTE MES</t>
  </si>
  <si>
    <t>Trienios en las Pagas Extras Personal Laboral Delegado</t>
  </si>
  <si>
    <t>Grupo I</t>
  </si>
  <si>
    <t>Grupo II</t>
  </si>
  <si>
    <t>Grupo III</t>
  </si>
  <si>
    <t>Grupo IV</t>
  </si>
  <si>
    <t>Grupo V</t>
  </si>
  <si>
    <r>
      <rPr>
        <b/>
        <sz val="16"/>
        <color indexed="18"/>
        <rFont val="Arial"/>
        <family val="2"/>
      </rPr>
      <t xml:space="preserve">            </t>
    </r>
    <r>
      <rPr>
        <b/>
        <u/>
        <sz val="16"/>
        <color indexed="18"/>
        <rFont val="Arial"/>
        <family val="2"/>
      </rPr>
      <t xml:space="preserve"> HOMOLOGACIÓN 2024 LABORAL DELEGADO</t>
    </r>
  </si>
  <si>
    <r>
      <rPr>
        <b/>
        <sz val="16"/>
        <color indexed="18"/>
        <rFont val="Arial"/>
        <family val="2"/>
      </rPr>
      <t xml:space="preserve">            </t>
    </r>
    <r>
      <rPr>
        <b/>
        <u/>
        <sz val="16"/>
        <color indexed="18"/>
        <rFont val="Arial"/>
        <family val="2"/>
      </rPr>
      <t xml:space="preserve"> PAGA CONCERTACIÓN 2024 LABORAL DELEGADO</t>
    </r>
  </si>
  <si>
    <r>
      <rPr>
        <b/>
        <sz val="16"/>
        <color indexed="18"/>
        <rFont val="Arial"/>
        <family val="2"/>
      </rPr>
      <t xml:space="preserve">            </t>
    </r>
    <r>
      <rPr>
        <b/>
        <u/>
        <sz val="16"/>
        <color indexed="18"/>
        <rFont val="Arial"/>
        <family val="2"/>
      </rPr>
      <t xml:space="preserve"> INCENTIVACIÓN 2024 LABORAL DELEGADO</t>
    </r>
  </si>
  <si>
    <r>
      <rPr>
        <b/>
        <sz val="16"/>
        <color indexed="18"/>
        <rFont val="Arial"/>
        <family val="2"/>
      </rPr>
      <t xml:space="preserve">            </t>
    </r>
    <r>
      <rPr>
        <b/>
        <u/>
        <sz val="16"/>
        <color indexed="18"/>
        <rFont val="Arial"/>
        <family val="2"/>
      </rPr>
      <t xml:space="preserve"> ESPECÍFICO 2024 LABORAL DELEGADO</t>
    </r>
  </si>
  <si>
    <r>
      <rPr>
        <b/>
        <sz val="16"/>
        <color indexed="18"/>
        <rFont val="Arial"/>
        <family val="2"/>
      </rPr>
      <t xml:space="preserve">            </t>
    </r>
    <r>
      <rPr>
        <b/>
        <u/>
        <sz val="16"/>
        <color indexed="18"/>
        <rFont val="Arial"/>
        <family val="2"/>
      </rPr>
      <t xml:space="preserve"> DESTINO 2024 LABORAL DELEGADO</t>
    </r>
  </si>
  <si>
    <t xml:space="preserve"> TRIENIOS 2024</t>
  </si>
  <si>
    <r>
      <rPr>
        <b/>
        <sz val="16"/>
        <color indexed="18"/>
        <rFont val="Arial"/>
        <family val="2"/>
      </rPr>
      <t xml:space="preserve">            </t>
    </r>
    <r>
      <rPr>
        <b/>
        <u/>
        <sz val="16"/>
        <color indexed="18"/>
        <rFont val="Arial"/>
        <family val="2"/>
      </rPr>
      <t>SUELDO 2024 LABORAL DELEGADO</t>
    </r>
  </si>
  <si>
    <t xml:space="preserve">  EUROS AÑO 2024</t>
  </si>
  <si>
    <t>EUROS MENSUAL 2024</t>
  </si>
  <si>
    <t>TABLA RETRIBUCIONES CATEGORÍAS 2024 CONVENIO 4:LABORALES DELEGADOS CCAA 2,5%</t>
  </si>
  <si>
    <t xml:space="preserve">          SUELDO PAGA EXTRA 2024 LABORAL DELEGADO</t>
  </si>
  <si>
    <t xml:space="preserve"> Personal Laboral Delegado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</si>
</sst>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_ ;\-#,##0.00\ "/>
    <numFmt numFmtId="165" formatCode="_-* #,##0.00_-;\-* #,##0.00_-;_-* &quot;-&quot;??_-;_-@_-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indexed="1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6"/>
      <color indexed="14"/>
      <name val="Arial"/>
      <family val="2"/>
    </font>
    <font>
      <sz val="8"/>
      <color indexed="18"/>
      <name val="Arial"/>
      <family val="2"/>
    </font>
    <font>
      <b/>
      <sz val="24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MS Sans Serif"/>
      <family val="2"/>
    </font>
    <font>
      <b/>
      <sz val="14"/>
      <color indexed="1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4"/>
      <name val="Arial"/>
      <family val="2"/>
    </font>
    <font>
      <b/>
      <sz val="10"/>
      <color indexed="10"/>
      <name val="Arial"/>
      <family val="2"/>
    </font>
    <font>
      <sz val="10"/>
      <color indexed="14"/>
      <name val="Arial"/>
      <family val="2"/>
    </font>
    <font>
      <sz val="8"/>
      <color indexed="8"/>
      <name val="Arial"/>
      <family val="2"/>
    </font>
    <font>
      <sz val="8"/>
      <color indexed="14"/>
      <name val="Arial"/>
      <family val="2"/>
    </font>
    <font>
      <b/>
      <sz val="8"/>
      <color indexed="14"/>
      <name val="Arial"/>
      <family val="2"/>
    </font>
    <font>
      <b/>
      <sz val="11"/>
      <name val="Arial"/>
      <family val="2"/>
    </font>
    <font>
      <b/>
      <u/>
      <sz val="16"/>
      <color indexed="18"/>
      <name val="Arial"/>
      <family val="2"/>
    </font>
    <font>
      <sz val="10"/>
      <name val="Times New Roman"/>
      <family val="1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0">
    <xf numFmtId="0" fontId="0" fillId="0" borderId="0"/>
    <xf numFmtId="43" fontId="16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11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3" fillId="0" borderId="13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right" vertical="center" wrapText="1"/>
    </xf>
    <xf numFmtId="0" fontId="3" fillId="0" borderId="14" xfId="3" applyFont="1" applyBorder="1" applyAlignment="1">
      <alignment horizontal="left" vertical="center" wrapText="1"/>
    </xf>
    <xf numFmtId="0" fontId="3" fillId="0" borderId="10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" fontId="13" fillId="0" borderId="20" xfId="0" applyNumberFormat="1" applyFont="1" applyBorder="1" applyAlignment="1">
      <alignment horizontal="center" vertical="center"/>
    </xf>
    <xf numFmtId="0" fontId="3" fillId="0" borderId="21" xfId="3" applyFont="1" applyBorder="1" applyAlignment="1">
      <alignment horizontal="left" vertical="center" wrapText="1"/>
    </xf>
    <xf numFmtId="0" fontId="3" fillId="0" borderId="22" xfId="3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0" fontId="3" fillId="0" borderId="28" xfId="3" applyFont="1" applyBorder="1" applyAlignment="1">
      <alignment horizontal="left" vertical="center" wrapText="1"/>
    </xf>
    <xf numFmtId="0" fontId="3" fillId="0" borderId="28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0" fontId="3" fillId="0" borderId="30" xfId="3" applyFont="1" applyBorder="1" applyAlignment="1">
      <alignment horizontal="center" vertical="center"/>
    </xf>
    <xf numFmtId="0" fontId="3" fillId="0" borderId="31" xfId="3" applyFont="1" applyBorder="1" applyAlignment="1">
      <alignment horizontal="center" vertical="center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1" fillId="0" borderId="7" xfId="2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43" fontId="12" fillId="0" borderId="0" xfId="1" applyFont="1" applyFill="1" applyBorder="1" applyAlignment="1">
      <alignment horizontal="center" vertical="center" wrapText="1"/>
    </xf>
    <xf numFmtId="0" fontId="3" fillId="0" borderId="37" xfId="3" applyFont="1" applyBorder="1" applyAlignment="1">
      <alignment horizontal="center" vertical="center"/>
    </xf>
    <xf numFmtId="0" fontId="3" fillId="0" borderId="38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/>
    </xf>
    <xf numFmtId="0" fontId="3" fillId="0" borderId="40" xfId="3" applyFont="1" applyBorder="1" applyAlignment="1">
      <alignment horizontal="left" vertical="center" wrapText="1"/>
    </xf>
    <xf numFmtId="0" fontId="3" fillId="0" borderId="41" xfId="3" applyFont="1" applyBorder="1" applyAlignment="1">
      <alignment horizontal="center" vertical="center"/>
    </xf>
    <xf numFmtId="4" fontId="3" fillId="0" borderId="42" xfId="0" applyNumberFormat="1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13" fillId="0" borderId="41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13" fillId="0" borderId="42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0" fontId="3" fillId="0" borderId="45" xfId="3" applyFont="1" applyBorder="1" applyAlignment="1">
      <alignment horizontal="left" vertical="center" wrapText="1"/>
    </xf>
    <xf numFmtId="0" fontId="11" fillId="0" borderId="4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0" fontId="3" fillId="0" borderId="26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0" fontId="3" fillId="0" borderId="46" xfId="3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" fontId="3" fillId="0" borderId="23" xfId="0" applyNumberFormat="1" applyFont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4" fontId="13" fillId="0" borderId="23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3" fillId="0" borderId="42" xfId="0" applyNumberFormat="1" applyFont="1" applyBorder="1" applyAlignment="1">
      <alignment horizontal="center" vertical="center"/>
    </xf>
    <xf numFmtId="4" fontId="3" fillId="0" borderId="43" xfId="0" applyNumberFormat="1" applyFont="1" applyBorder="1" applyAlignment="1">
      <alignment horizontal="center" vertical="center"/>
    </xf>
    <xf numFmtId="4" fontId="3" fillId="0" borderId="4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17" fillId="0" borderId="43" xfId="0" applyNumberFormat="1" applyFont="1" applyBorder="1" applyAlignment="1">
      <alignment horizontal="center" vertical="center"/>
    </xf>
    <xf numFmtId="4" fontId="17" fillId="0" borderId="44" xfId="0" applyNumberFormat="1" applyFont="1" applyBorder="1" applyAlignment="1">
      <alignment horizontal="center" vertical="center"/>
    </xf>
    <xf numFmtId="4" fontId="13" fillId="0" borderId="42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3" fillId="0" borderId="35" xfId="3" applyFont="1" applyBorder="1" applyAlignment="1">
      <alignment horizontal="center" vertical="center"/>
    </xf>
    <xf numFmtId="0" fontId="3" fillId="0" borderId="36" xfId="3" applyFont="1" applyBorder="1" applyAlignment="1">
      <alignment horizontal="center" vertical="center"/>
    </xf>
    <xf numFmtId="0" fontId="3" fillId="0" borderId="47" xfId="3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" fontId="3" fillId="0" borderId="32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34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4" fontId="13" fillId="0" borderId="36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14" fillId="0" borderId="9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4" fontId="3" fillId="0" borderId="27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0" fontId="17" fillId="0" borderId="40" xfId="3" applyFont="1" applyBorder="1" applyAlignment="1">
      <alignment horizontal="left" vertical="center" wrapText="1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4" fontId="3" fillId="0" borderId="36" xfId="0" applyNumberFormat="1" applyFont="1" applyBorder="1" applyAlignment="1">
      <alignment horizontal="center" vertical="center"/>
    </xf>
    <xf numFmtId="4" fontId="13" fillId="0" borderId="35" xfId="0" applyNumberFormat="1" applyFont="1" applyBorder="1" applyAlignment="1">
      <alignment horizontal="center" vertical="center"/>
    </xf>
    <xf numFmtId="4" fontId="3" fillId="0" borderId="48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3" fillId="2" borderId="49" xfId="3" applyFont="1" applyFill="1" applyBorder="1" applyAlignment="1">
      <alignment horizontal="left" vertical="center" wrapText="1"/>
    </xf>
    <xf numFmtId="0" fontId="3" fillId="2" borderId="50" xfId="3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3" fillId="2" borderId="42" xfId="0" applyNumberFormat="1" applyFont="1" applyFill="1" applyBorder="1" applyAlignment="1">
      <alignment horizontal="center" vertical="center"/>
    </xf>
    <xf numFmtId="4" fontId="3" fillId="2" borderId="43" xfId="0" applyNumberFormat="1" applyFont="1" applyFill="1" applyBorder="1" applyAlignment="1">
      <alignment horizontal="center" vertical="center"/>
    </xf>
    <xf numFmtId="4" fontId="3" fillId="2" borderId="44" xfId="0" applyNumberFormat="1" applyFont="1" applyFill="1" applyBorder="1" applyAlignment="1">
      <alignment horizontal="center" vertical="center"/>
    </xf>
    <xf numFmtId="4" fontId="13" fillId="2" borderId="41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/>
    </xf>
    <xf numFmtId="0" fontId="3" fillId="2" borderId="16" xfId="3" applyFont="1" applyFill="1" applyBorder="1" applyAlignment="1">
      <alignment horizontal="center" vertical="center"/>
    </xf>
    <xf numFmtId="0" fontId="3" fillId="2" borderId="17" xfId="3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41" xfId="3" applyFont="1" applyFill="1" applyBorder="1" applyAlignment="1">
      <alignment horizontal="left" vertical="center" wrapText="1"/>
    </xf>
    <xf numFmtId="0" fontId="3" fillId="2" borderId="39" xfId="3" applyFont="1" applyFill="1" applyBorder="1" applyAlignment="1">
      <alignment horizontal="center" vertical="center"/>
    </xf>
    <xf numFmtId="0" fontId="3" fillId="2" borderId="51" xfId="3" applyFont="1" applyFill="1" applyBorder="1" applyAlignment="1">
      <alignment horizontal="left" vertical="center" wrapText="1"/>
    </xf>
    <xf numFmtId="0" fontId="3" fillId="2" borderId="52" xfId="3" applyFont="1" applyFill="1" applyBorder="1" applyAlignment="1">
      <alignment horizontal="center" vertical="center"/>
    </xf>
    <xf numFmtId="0" fontId="3" fillId="2" borderId="35" xfId="3" applyFont="1" applyFill="1" applyBorder="1" applyAlignment="1">
      <alignment horizontal="center" vertical="center"/>
    </xf>
    <xf numFmtId="0" fontId="3" fillId="2" borderId="36" xfId="3" applyFont="1" applyFill="1" applyBorder="1" applyAlignment="1">
      <alignment horizontal="center" vertical="center"/>
    </xf>
    <xf numFmtId="4" fontId="3" fillId="2" borderId="32" xfId="0" applyNumberFormat="1" applyFont="1" applyFill="1" applyBorder="1" applyAlignment="1">
      <alignment horizontal="center" vertical="center"/>
    </xf>
    <xf numFmtId="4" fontId="3" fillId="2" borderId="33" xfId="0" applyNumberFormat="1" applyFont="1" applyFill="1" applyBorder="1" applyAlignment="1">
      <alignment horizontal="center" vertical="center"/>
    </xf>
    <xf numFmtId="4" fontId="3" fillId="2" borderId="34" xfId="0" applyNumberFormat="1" applyFont="1" applyFill="1" applyBorder="1" applyAlignment="1">
      <alignment horizontal="center" vertical="center"/>
    </xf>
    <xf numFmtId="4" fontId="13" fillId="2" borderId="28" xfId="0" applyNumberFormat="1" applyFont="1" applyFill="1" applyBorder="1" applyAlignment="1">
      <alignment horizontal="center" vertical="center" wrapText="1"/>
    </xf>
    <xf numFmtId="4" fontId="3" fillId="2" borderId="35" xfId="0" applyNumberFormat="1" applyFont="1" applyFill="1" applyBorder="1" applyAlignment="1">
      <alignment horizontal="center" vertical="center"/>
    </xf>
    <xf numFmtId="0" fontId="11" fillId="0" borderId="53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 wrapText="1"/>
    </xf>
    <xf numFmtId="4" fontId="12" fillId="0" borderId="54" xfId="0" applyNumberFormat="1" applyFont="1" applyBorder="1" applyAlignment="1">
      <alignment horizontal="center" vertical="center" wrapText="1"/>
    </xf>
    <xf numFmtId="4" fontId="12" fillId="0" borderId="55" xfId="0" applyNumberFormat="1" applyFont="1" applyBorder="1" applyAlignment="1">
      <alignment horizontal="center" vertical="center" wrapText="1"/>
    </xf>
    <xf numFmtId="4" fontId="13" fillId="0" borderId="55" xfId="0" applyNumberFormat="1" applyFont="1" applyBorder="1" applyAlignment="1">
      <alignment horizontal="center" vertical="center" wrapText="1"/>
    </xf>
    <xf numFmtId="3" fontId="12" fillId="0" borderId="56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3" fontId="12" fillId="0" borderId="57" xfId="0" applyNumberFormat="1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0" fontId="3" fillId="0" borderId="22" xfId="3" applyFont="1" applyBorder="1" applyAlignment="1">
      <alignment horizontal="left" vertical="center" wrapText="1"/>
    </xf>
    <xf numFmtId="0" fontId="3" fillId="0" borderId="41" xfId="3" applyFont="1" applyBorder="1" applyAlignment="1">
      <alignment horizontal="left" vertical="center" wrapText="1"/>
    </xf>
    <xf numFmtId="0" fontId="3" fillId="0" borderId="41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8" xfId="3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16" fillId="0" borderId="0" xfId="0" applyFont="1"/>
    <xf numFmtId="0" fontId="22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3" fillId="0" borderId="0" xfId="0" applyFont="1"/>
    <xf numFmtId="0" fontId="24" fillId="0" borderId="0" xfId="3" applyFont="1" applyAlignment="1">
      <alignment horizontal="left" vertical="center" wrapText="1"/>
    </xf>
    <xf numFmtId="0" fontId="24" fillId="0" borderId="0" xfId="3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2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" fontId="16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wrapText="1"/>
    </xf>
    <xf numFmtId="0" fontId="30" fillId="0" borderId="7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164" fontId="32" fillId="0" borderId="22" xfId="1" applyNumberFormat="1" applyFont="1" applyFill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1" fillId="0" borderId="28" xfId="0" applyFont="1" applyBorder="1" applyAlignment="1">
      <alignment horizontal="center" vertical="center" wrapText="1"/>
    </xf>
    <xf numFmtId="4" fontId="0" fillId="0" borderId="0" xfId="0" applyNumberFormat="1"/>
    <xf numFmtId="0" fontId="30" fillId="0" borderId="10" xfId="0" applyFont="1" applyBorder="1" applyAlignment="1">
      <alignment horizontal="center" wrapText="1"/>
    </xf>
    <xf numFmtId="4" fontId="32" fillId="0" borderId="6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31" fillId="0" borderId="4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4" fontId="32" fillId="0" borderId="50" xfId="0" applyNumberFormat="1" applyFont="1" applyBorder="1" applyAlignment="1">
      <alignment horizontal="center" vertical="center"/>
    </xf>
    <xf numFmtId="4" fontId="32" fillId="0" borderId="66" xfId="0" applyNumberFormat="1" applyFont="1" applyBorder="1" applyAlignment="1">
      <alignment horizontal="center" vertical="center"/>
    </xf>
    <xf numFmtId="4" fontId="32" fillId="0" borderId="61" xfId="0" applyNumberFormat="1" applyFont="1" applyBorder="1" applyAlignment="1">
      <alignment horizontal="center" vertical="center"/>
    </xf>
    <xf numFmtId="4" fontId="32" fillId="0" borderId="65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4" fontId="32" fillId="0" borderId="59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wrapText="1"/>
    </xf>
    <xf numFmtId="0" fontId="28" fillId="0" borderId="7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</cellXfs>
  <cellStyles count="100">
    <cellStyle name="Euro" xfId="10"/>
    <cellStyle name="Euro 2" xfId="11"/>
    <cellStyle name="Euro 3" xfId="12"/>
    <cellStyle name="Millares" xfId="1" builtinId="3"/>
    <cellStyle name="Millares 2" xfId="9"/>
    <cellStyle name="Millares 2 2" xfId="13"/>
    <cellStyle name="Millares 2 3" xfId="14"/>
    <cellStyle name="Millares 3" xfId="15"/>
    <cellStyle name="Millares 3 2" xfId="16"/>
    <cellStyle name="Millares 3 3" xfId="17"/>
    <cellStyle name="Millares 4" xfId="5"/>
    <cellStyle name="Millares 4 2" xfId="18"/>
    <cellStyle name="Millares 4 3" xfId="19"/>
    <cellStyle name="Millares 5" xfId="20"/>
    <cellStyle name="Millares 5 2" xfId="21"/>
    <cellStyle name="Millares 5 2 2" xfId="22"/>
    <cellStyle name="Millares 5 2 3" xfId="23"/>
    <cellStyle name="Millares 5 3" xfId="24"/>
    <cellStyle name="Millares 6" xfId="25"/>
    <cellStyle name="Millares 7" xfId="26"/>
    <cellStyle name="Millares 7 2" xfId="27"/>
    <cellStyle name="Millares 7 3" xfId="28"/>
    <cellStyle name="Millares 8" xfId="29"/>
    <cellStyle name="Millares 9" xfId="30"/>
    <cellStyle name="Moneda 2" xfId="31"/>
    <cellStyle name="Moneda 2 2" xfId="32"/>
    <cellStyle name="Moneda 3" xfId="33"/>
    <cellStyle name="Moneda 3 2" xfId="34"/>
    <cellStyle name="Moneda 4" xfId="35"/>
    <cellStyle name="Moneda 5" xfId="8"/>
    <cellStyle name="Moneda 5 2" xfId="36"/>
    <cellStyle name="Moneda 5 3" xfId="37"/>
    <cellStyle name="Moneda 6" xfId="38"/>
    <cellStyle name="Moneda 6 2" xfId="39"/>
    <cellStyle name="Moneda 7" xfId="40"/>
    <cellStyle name="Moneda 8" xfId="41"/>
    <cellStyle name="Normal" xfId="0" builtinId="0"/>
    <cellStyle name="Normal 2" xfId="7"/>
    <cellStyle name="Normal 2 2" xfId="42"/>
    <cellStyle name="Normal 2 3" xfId="43"/>
    <cellStyle name="Normal 3" xfId="44"/>
    <cellStyle name="Normal 3 2" xfId="45"/>
    <cellStyle name="Normal 3 2 2" xfId="46"/>
    <cellStyle name="Normal 3 2 2 2" xfId="4"/>
    <cellStyle name="Normal 3 2 2 3" xfId="47"/>
    <cellStyle name="Normal 3 2 3" xfId="48"/>
    <cellStyle name="Normal 3 2 4" xfId="49"/>
    <cellStyle name="Normal 3 3" xfId="50"/>
    <cellStyle name="Normal 3 3 2" xfId="51"/>
    <cellStyle name="Normal 3 3 3" xfId="52"/>
    <cellStyle name="Normal 3 4" xfId="53"/>
    <cellStyle name="Normal 3 5" xfId="54"/>
    <cellStyle name="Normal 4" xfId="55"/>
    <cellStyle name="Normal 4 2" xfId="56"/>
    <cellStyle name="Normal 4 2 2" xfId="6"/>
    <cellStyle name="Normal 4 2 2 2" xfId="57"/>
    <cellStyle name="Normal 4 2 3" xfId="58"/>
    <cellStyle name="Normal 4 2 4" xfId="59"/>
    <cellStyle name="Normal 4 2 4 2" xfId="60"/>
    <cellStyle name="Normal 4 2 5" xfId="61"/>
    <cellStyle name="Normal 4 2 6" xfId="62"/>
    <cellStyle name="Normal 4 3" xfId="63"/>
    <cellStyle name="Normal 4 3 2" xfId="64"/>
    <cellStyle name="Normal 4 4" xfId="65"/>
    <cellStyle name="Normal 4 4 2" xfId="66"/>
    <cellStyle name="Normal 4 4 3" xfId="67"/>
    <cellStyle name="Normal 4 5" xfId="68"/>
    <cellStyle name="Normal 4 6" xfId="69"/>
    <cellStyle name="Normal 4 6 2" xfId="70"/>
    <cellStyle name="Normal 4 7" xfId="71"/>
    <cellStyle name="Normal 4 8" xfId="72"/>
    <cellStyle name="Normal 5" xfId="73"/>
    <cellStyle name="Normal 5 2" xfId="74"/>
    <cellStyle name="Normal 5 2 2" xfId="75"/>
    <cellStyle name="Normal 5 3" xfId="76"/>
    <cellStyle name="Normal 5 4" xfId="77"/>
    <cellStyle name="Normal 5 5" xfId="78"/>
    <cellStyle name="Normal 6" xfId="79"/>
    <cellStyle name="Normal 6 2" xfId="80"/>
    <cellStyle name="Normal 6 3" xfId="81"/>
    <cellStyle name="Normal 7" xfId="82"/>
    <cellStyle name="Normal_Euros 2003 Prod.Nueva" xfId="2"/>
    <cellStyle name="Normal_Hoja1" xfId="3"/>
    <cellStyle name="Porcentaje 2" xfId="83"/>
    <cellStyle name="Porcentaje 2 2" xfId="84"/>
    <cellStyle name="Porcentaje 2 3" xfId="85"/>
    <cellStyle name="Porcentaje 3" xfId="86"/>
    <cellStyle name="Porcentaje 3 2" xfId="87"/>
    <cellStyle name="Porcentaje 3 3" xfId="88"/>
    <cellStyle name="Porcentaje 4" xfId="89"/>
    <cellStyle name="Porcentaje 4 2" xfId="90"/>
    <cellStyle name="Porcentaje 5" xfId="91"/>
    <cellStyle name="Porcentaje 5 2" xfId="92"/>
    <cellStyle name="Porcentaje 5 3" xfId="93"/>
    <cellStyle name="Porcentaje 6" xfId="94"/>
    <cellStyle name="Porcentaje 6 2" xfId="95"/>
    <cellStyle name="Porcentaje 7" xfId="96"/>
    <cellStyle name="Porcentaje 7 2" xfId="97"/>
    <cellStyle name="Porcentaje 8" xfId="98"/>
    <cellStyle name="Porcentaje 9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28576</xdr:rowOff>
    </xdr:from>
    <xdr:to>
      <xdr:col>0</xdr:col>
      <xdr:colOff>704850</xdr:colOff>
      <xdr:row>1</xdr:row>
      <xdr:rowOff>910556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DC6CBB86-3705-43CC-8F2D-86AED3F97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200026"/>
          <a:ext cx="666751" cy="88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28576</xdr:rowOff>
    </xdr:from>
    <xdr:to>
      <xdr:col>0</xdr:col>
      <xdr:colOff>628650</xdr:colOff>
      <xdr:row>1</xdr:row>
      <xdr:rowOff>776013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52036BE-31D6-4A38-A38D-2BD6C52D6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200026"/>
          <a:ext cx="590551" cy="74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28576</xdr:rowOff>
    </xdr:from>
    <xdr:to>
      <xdr:col>0</xdr:col>
      <xdr:colOff>628650</xdr:colOff>
      <xdr:row>1</xdr:row>
      <xdr:rowOff>776013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6C404B33-A3B8-4AFB-85AD-3902427F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200026"/>
          <a:ext cx="590551" cy="74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28576</xdr:rowOff>
    </xdr:from>
    <xdr:to>
      <xdr:col>0</xdr:col>
      <xdr:colOff>628650</xdr:colOff>
      <xdr:row>1</xdr:row>
      <xdr:rowOff>776013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FDD4D0AD-B721-4B2A-A3B5-EC162FF7D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200026"/>
          <a:ext cx="590551" cy="74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28576</xdr:rowOff>
    </xdr:from>
    <xdr:to>
      <xdr:col>0</xdr:col>
      <xdr:colOff>628650</xdr:colOff>
      <xdr:row>1</xdr:row>
      <xdr:rowOff>776013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6D69993C-0F8F-4BB5-827B-241FDDF7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200026"/>
          <a:ext cx="590551" cy="74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38100</xdr:rowOff>
    </xdr:from>
    <xdr:to>
      <xdr:col>1</xdr:col>
      <xdr:colOff>733425</xdr:colOff>
      <xdr:row>1</xdr:row>
      <xdr:rowOff>862318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1BC87DC-D5C3-44DC-A388-67DC265CB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571500" cy="8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57150</xdr:rowOff>
    </xdr:from>
    <xdr:to>
      <xdr:col>1</xdr:col>
      <xdr:colOff>723706</xdr:colOff>
      <xdr:row>4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54BCC163-7705-4588-AF32-4C8F7CDA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57175"/>
          <a:ext cx="62845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17</xdr:row>
      <xdr:rowOff>9526</xdr:rowOff>
    </xdr:from>
    <xdr:to>
      <xdr:col>1</xdr:col>
      <xdr:colOff>552450</xdr:colOff>
      <xdr:row>19</xdr:row>
      <xdr:rowOff>209772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xmlns="" id="{00BDB366-4E92-442D-ABDB-0A35A3D5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1"/>
          <a:ext cx="523875" cy="714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38"/>
  <sheetViews>
    <sheetView showGridLines="0" topLeftCell="A46" zoomScale="90" zoomScaleNormal="90" workbookViewId="0">
      <selection activeCell="L94" sqref="L94"/>
    </sheetView>
  </sheetViews>
  <sheetFormatPr baseColWidth="10" defaultRowHeight="12.75" x14ac:dyDescent="0.2"/>
  <cols>
    <col min="1" max="1" width="45.28515625" style="201" customWidth="1"/>
    <col min="2" max="2" width="3.7109375" style="197" customWidth="1"/>
    <col min="3" max="4" width="4.140625" style="197" hidden="1" customWidth="1"/>
    <col min="5" max="5" width="4.5703125" style="197" hidden="1" customWidth="1"/>
    <col min="6" max="6" width="1.140625" style="197" customWidth="1"/>
    <col min="7" max="7" width="10.7109375" style="199" customWidth="1"/>
    <col min="8" max="8" width="13.7109375" style="199" customWidth="1"/>
    <col min="9" max="9" width="11.7109375" style="199" customWidth="1"/>
    <col min="10" max="10" width="10.7109375" style="200" customWidth="1"/>
    <col min="11" max="11" width="12.140625" style="200" customWidth="1"/>
    <col min="12" max="12" width="13.28515625" style="199" customWidth="1"/>
    <col min="13" max="14" width="12" style="199" customWidth="1"/>
    <col min="15" max="16" width="10.7109375" style="199" customWidth="1"/>
    <col min="17" max="17" width="13.7109375" style="199" customWidth="1"/>
    <col min="18" max="18" width="11.7109375" style="199" customWidth="1"/>
    <col min="19" max="19" width="10.7109375" style="199" customWidth="1"/>
    <col min="20" max="20" width="12.140625" style="199" customWidth="1"/>
    <col min="21" max="21" width="13.28515625" style="199" customWidth="1"/>
    <col min="22" max="23" width="11.7109375" style="199" customWidth="1"/>
    <col min="24" max="24" width="11.42578125" style="197"/>
    <col min="25" max="25" width="13.28515625" style="196" customWidth="1"/>
    <col min="26" max="16384" width="11.42578125" style="197"/>
  </cols>
  <sheetData>
    <row r="1" spans="1:26" s="1" customFormat="1" ht="90.75" customHeight="1" thickBot="1" x14ac:dyDescent="0.25">
      <c r="A1" s="248" t="s">
        <v>106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50"/>
      <c r="Y1" s="2"/>
    </row>
    <row r="2" spans="1:26" s="1" customFormat="1" ht="30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3"/>
      <c r="M2" s="3"/>
      <c r="N2" s="3"/>
      <c r="P2" s="3"/>
      <c r="Q2" s="3"/>
      <c r="R2" s="3"/>
      <c r="S2" s="3"/>
      <c r="T2" s="3"/>
      <c r="U2" s="3"/>
      <c r="V2" s="3"/>
      <c r="W2" s="3"/>
      <c r="Y2" s="2"/>
    </row>
    <row r="3" spans="1:26" s="6" customFormat="1" ht="30.75" thickBot="1" x14ac:dyDescent="0.25">
      <c r="A3" s="5"/>
      <c r="F3" s="7"/>
      <c r="G3" s="238" t="s">
        <v>104</v>
      </c>
      <c r="H3" s="239"/>
      <c r="I3" s="239"/>
      <c r="J3" s="239"/>
      <c r="K3" s="239"/>
      <c r="L3" s="239"/>
      <c r="M3" s="239"/>
      <c r="N3" s="239"/>
      <c r="O3" s="240"/>
      <c r="P3" s="251" t="s">
        <v>105</v>
      </c>
      <c r="Q3" s="252"/>
      <c r="R3" s="252"/>
      <c r="S3" s="252"/>
      <c r="T3" s="252"/>
      <c r="U3" s="252"/>
      <c r="V3" s="242"/>
      <c r="W3" s="243"/>
      <c r="Y3" s="8"/>
    </row>
    <row r="4" spans="1:26" s="6" customFormat="1" ht="113.25" customHeight="1" thickBot="1" x14ac:dyDescent="0.25">
      <c r="A4" s="9" t="s">
        <v>1</v>
      </c>
      <c r="B4" s="10" t="s">
        <v>2</v>
      </c>
      <c r="C4" s="11" t="s">
        <v>3</v>
      </c>
      <c r="D4" s="12" t="s">
        <v>4</v>
      </c>
      <c r="E4" s="13" t="s">
        <v>5</v>
      </c>
      <c r="F4" s="14"/>
      <c r="G4" s="15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7" t="s">
        <v>13</v>
      </c>
      <c r="O4" s="18" t="s">
        <v>14</v>
      </c>
      <c r="P4" s="19" t="s">
        <v>6</v>
      </c>
      <c r="Q4" s="20" t="s">
        <v>7</v>
      </c>
      <c r="R4" s="20" t="s">
        <v>8</v>
      </c>
      <c r="S4" s="20" t="s">
        <v>9</v>
      </c>
      <c r="T4" s="20" t="s">
        <v>10</v>
      </c>
      <c r="U4" s="21" t="s">
        <v>11</v>
      </c>
      <c r="V4" s="22" t="s">
        <v>15</v>
      </c>
      <c r="W4" s="21" t="s">
        <v>16</v>
      </c>
      <c r="X4" s="23"/>
      <c r="Y4" s="2"/>
    </row>
    <row r="5" spans="1:26" s="1" customFormat="1" ht="25.5" customHeight="1" thickBot="1" x14ac:dyDescent="0.25">
      <c r="A5" s="24" t="s">
        <v>17</v>
      </c>
      <c r="B5" s="25"/>
      <c r="C5" s="26"/>
      <c r="D5" s="26"/>
      <c r="E5" s="26"/>
      <c r="F5" s="27"/>
      <c r="G5" s="28"/>
      <c r="H5" s="29"/>
      <c r="I5" s="29"/>
      <c r="J5" s="29"/>
      <c r="K5" s="30"/>
      <c r="L5" s="29"/>
      <c r="M5" s="29"/>
      <c r="N5" s="29"/>
      <c r="O5" s="31"/>
      <c r="P5" s="29"/>
      <c r="Q5" s="29"/>
      <c r="R5" s="29"/>
      <c r="S5" s="29"/>
      <c r="T5" s="29"/>
      <c r="U5" s="29"/>
      <c r="V5" s="32"/>
      <c r="W5" s="30"/>
      <c r="Y5" s="2"/>
    </row>
    <row r="6" spans="1:26" s="1" customFormat="1" ht="25.5" hidden="1" customHeight="1" x14ac:dyDescent="0.2">
      <c r="A6" s="33" t="s">
        <v>0</v>
      </c>
      <c r="B6" s="34" t="s">
        <v>18</v>
      </c>
      <c r="C6" s="35"/>
      <c r="D6" s="36"/>
      <c r="E6" s="37"/>
      <c r="G6" s="38" t="e">
        <f>#REF!*12</f>
        <v>#REF!</v>
      </c>
      <c r="H6" s="39" t="e">
        <f>#REF!*12</f>
        <v>#REF!</v>
      </c>
      <c r="I6" s="39" t="e">
        <f>#REF!*12</f>
        <v>#REF!</v>
      </c>
      <c r="J6" s="39" t="e">
        <f>#REF!*12</f>
        <v>#REF!</v>
      </c>
      <c r="K6" s="39" t="e">
        <f>#REF!*12</f>
        <v>#REF!</v>
      </c>
      <c r="L6" s="39">
        <v>57.54</v>
      </c>
      <c r="M6" s="39" t="e">
        <f>+#REF!+#REF!+#REF!+#REF!+#REF!</f>
        <v>#REF!</v>
      </c>
      <c r="N6" s="39" t="e">
        <f>(#REF!+#REF!+#REF!+#REF!+#REF!)</f>
        <v>#REF!</v>
      </c>
      <c r="O6" s="40" t="e">
        <f>SUM(G6:N6)</f>
        <v>#REF!</v>
      </c>
      <c r="P6" s="38"/>
      <c r="Q6" s="39"/>
      <c r="R6" s="39">
        <f>14.07*0.95</f>
        <v>13.3665</v>
      </c>
      <c r="S6" s="39"/>
      <c r="T6" s="39"/>
      <c r="U6" s="39"/>
      <c r="V6" s="39">
        <f>SUM(P6:S6)</f>
        <v>13.3665</v>
      </c>
      <c r="W6" s="40" t="e">
        <f>O6/12</f>
        <v>#REF!</v>
      </c>
      <c r="Y6" s="2"/>
    </row>
    <row r="7" spans="1:26" s="1" customFormat="1" ht="21.95" customHeight="1" thickBot="1" x14ac:dyDescent="0.25">
      <c r="A7" s="41" t="s">
        <v>19</v>
      </c>
      <c r="B7" s="42" t="s">
        <v>18</v>
      </c>
      <c r="C7" s="35"/>
      <c r="D7" s="36"/>
      <c r="E7" s="37"/>
      <c r="G7" s="43">
        <f t="shared" ref="G7:L8" si="0">P7*12</f>
        <v>22884.720000000001</v>
      </c>
      <c r="H7" s="44">
        <f t="shared" si="0"/>
        <v>14864.28</v>
      </c>
      <c r="I7" s="44">
        <f t="shared" si="0"/>
        <v>192.72000000000003</v>
      </c>
      <c r="J7" s="44">
        <f t="shared" si="0"/>
        <v>1192.68</v>
      </c>
      <c r="K7" s="44">
        <f t="shared" si="0"/>
        <v>2172.36</v>
      </c>
      <c r="L7" s="44">
        <f t="shared" si="0"/>
        <v>46.919999999999995</v>
      </c>
      <c r="M7" s="44">
        <f>P7+Q7+R7+S7+T7+U7</f>
        <v>3446.14</v>
      </c>
      <c r="N7" s="45">
        <f>P7+Q7+R7+S7+T7+U7</f>
        <v>3446.14</v>
      </c>
      <c r="O7" s="46">
        <f>SUM(G7:N7)</f>
        <v>48245.96</v>
      </c>
      <c r="P7" s="47">
        <f>+SUELDO!C8</f>
        <v>1907.06</v>
      </c>
      <c r="Q7" s="44">
        <f>+HOMOLOGACIÓN!$B$5</f>
        <v>1238.69</v>
      </c>
      <c r="R7" s="44">
        <f>+'PAGA CONCERTADA'!$B$5</f>
        <v>16.060000000000002</v>
      </c>
      <c r="S7" s="44">
        <f>+DESTINO!$B$5</f>
        <v>99.39</v>
      </c>
      <c r="T7" s="44">
        <f>+ESPECÍFICO!$B$5</f>
        <v>181.03</v>
      </c>
      <c r="U7" s="45">
        <f>+INCENTIVACIÓN!$B$5</f>
        <v>3.9099999999999997</v>
      </c>
      <c r="V7" s="48">
        <f>SUM(P7:U7)</f>
        <v>3446.14</v>
      </c>
      <c r="W7" s="49">
        <f>O7/12</f>
        <v>4020.4966666666664</v>
      </c>
      <c r="Y7" s="2"/>
      <c r="Z7" s="237"/>
    </row>
    <row r="8" spans="1:26" s="1" customFormat="1" ht="21.95" customHeight="1" thickBot="1" x14ac:dyDescent="0.25">
      <c r="A8" s="50" t="s">
        <v>20</v>
      </c>
      <c r="B8" s="51" t="s">
        <v>18</v>
      </c>
      <c r="C8" s="52"/>
      <c r="D8" s="53"/>
      <c r="E8" s="54"/>
      <c r="G8" s="55">
        <f t="shared" si="0"/>
        <v>22884.720000000001</v>
      </c>
      <c r="H8" s="56">
        <f t="shared" si="0"/>
        <v>14864.28</v>
      </c>
      <c r="I8" s="56">
        <f t="shared" si="0"/>
        <v>192.72000000000003</v>
      </c>
      <c r="J8" s="56">
        <f t="shared" si="0"/>
        <v>1192.68</v>
      </c>
      <c r="K8" s="56">
        <f t="shared" si="0"/>
        <v>2172.36</v>
      </c>
      <c r="L8" s="56">
        <f t="shared" si="0"/>
        <v>46.919999999999995</v>
      </c>
      <c r="M8" s="56">
        <f>P8+Q8+R8+S8+T8+U8</f>
        <v>3446.14</v>
      </c>
      <c r="N8" s="57">
        <f>P8+Q8+R8+S8+T8+U8</f>
        <v>3446.14</v>
      </c>
      <c r="O8" s="58">
        <f>SUM(G8:N8)</f>
        <v>48245.96</v>
      </c>
      <c r="P8" s="59">
        <f>+SUELDO!C8</f>
        <v>1907.06</v>
      </c>
      <c r="Q8" s="56">
        <f>+HOMOLOGACIÓN!$B$5</f>
        <v>1238.69</v>
      </c>
      <c r="R8" s="56">
        <f>+'PAGA CONCERTADA'!$B$5</f>
        <v>16.060000000000002</v>
      </c>
      <c r="S8" s="44">
        <f>+DESTINO!$B$5</f>
        <v>99.39</v>
      </c>
      <c r="T8" s="56">
        <f>+ESPECÍFICO!$B$5</f>
        <v>181.03</v>
      </c>
      <c r="U8" s="57">
        <f>+INCENTIVACIÓN!$B$5</f>
        <v>3.9099999999999997</v>
      </c>
      <c r="V8" s="60">
        <f>SUM(P8:U8)</f>
        <v>3446.14</v>
      </c>
      <c r="W8" s="61">
        <f>O8/12</f>
        <v>4020.4966666666664</v>
      </c>
      <c r="Y8" s="2"/>
      <c r="Z8" s="237"/>
    </row>
    <row r="9" spans="1:26" s="1" customFormat="1" ht="21.75" customHeight="1" x14ac:dyDescent="0.2">
      <c r="A9" s="62" t="s">
        <v>21</v>
      </c>
      <c r="B9" s="63"/>
      <c r="C9" s="63"/>
      <c r="D9" s="63"/>
      <c r="E9" s="63"/>
      <c r="G9" s="64"/>
      <c r="H9" s="64"/>
      <c r="I9" s="64"/>
      <c r="J9" s="64"/>
      <c r="K9" s="64"/>
      <c r="L9" s="64"/>
      <c r="M9" s="64"/>
      <c r="N9" s="64"/>
      <c r="O9" s="29"/>
      <c r="P9" s="29"/>
      <c r="Q9" s="29"/>
      <c r="R9" s="29"/>
      <c r="S9" s="29"/>
      <c r="T9" s="29"/>
      <c r="U9" s="29"/>
      <c r="V9" s="29"/>
      <c r="W9" s="29"/>
      <c r="Y9" s="2"/>
      <c r="Z9" s="237"/>
    </row>
    <row r="10" spans="1:26" s="66" customFormat="1" ht="24" hidden="1" customHeight="1" x14ac:dyDescent="0.2">
      <c r="A10" s="5"/>
      <c r="B10" s="6"/>
      <c r="C10" s="6"/>
      <c r="D10" s="6"/>
      <c r="E10" s="6"/>
      <c r="F10" s="7"/>
      <c r="G10" s="64"/>
      <c r="H10" s="64"/>
      <c r="I10" s="64"/>
      <c r="J10" s="64"/>
      <c r="K10" s="64"/>
      <c r="L10" s="64"/>
      <c r="M10" s="64"/>
      <c r="N10" s="64"/>
      <c r="O10" s="29"/>
      <c r="P10" s="65"/>
      <c r="Q10" s="65"/>
      <c r="R10" s="65"/>
      <c r="S10" s="65"/>
      <c r="T10" s="65"/>
      <c r="U10" s="65"/>
      <c r="V10" s="29"/>
      <c r="W10" s="29"/>
      <c r="Y10" s="2"/>
      <c r="Z10" s="237"/>
    </row>
    <row r="11" spans="1:26" s="1" customFormat="1" ht="18" hidden="1" x14ac:dyDescent="0.2">
      <c r="A11" s="67" t="s">
        <v>1</v>
      </c>
      <c r="B11" s="12" t="s">
        <v>2</v>
      </c>
      <c r="C11" s="11" t="s">
        <v>3</v>
      </c>
      <c r="D11" s="12" t="s">
        <v>4</v>
      </c>
      <c r="E11" s="13" t="s">
        <v>5</v>
      </c>
      <c r="F11" s="14"/>
      <c r="G11" s="64"/>
      <c r="H11" s="64"/>
      <c r="I11" s="64"/>
      <c r="J11" s="64"/>
      <c r="K11" s="64"/>
      <c r="L11" s="64"/>
      <c r="M11" s="64"/>
      <c r="N11" s="64"/>
      <c r="O11" s="29"/>
      <c r="P11" s="68"/>
      <c r="Q11" s="68"/>
      <c r="R11" s="68"/>
      <c r="S11" s="68"/>
      <c r="T11" s="68"/>
      <c r="U11" s="68"/>
      <c r="V11" s="29"/>
      <c r="W11" s="29"/>
      <c r="Y11" s="2"/>
      <c r="Z11" s="237"/>
    </row>
    <row r="12" spans="1:26" s="1" customFormat="1" ht="22.5" customHeight="1" thickBot="1" x14ac:dyDescent="0.25">
      <c r="A12" s="24" t="s">
        <v>22</v>
      </c>
      <c r="B12" s="69"/>
      <c r="C12" s="69"/>
      <c r="D12" s="69"/>
      <c r="E12" s="70"/>
      <c r="F12" s="14"/>
      <c r="G12" s="64"/>
      <c r="H12" s="64"/>
      <c r="I12" s="64"/>
      <c r="J12" s="64"/>
      <c r="K12" s="64"/>
      <c r="L12" s="64"/>
      <c r="M12" s="64"/>
      <c r="N12" s="64"/>
      <c r="O12" s="29"/>
      <c r="P12" s="71"/>
      <c r="Q12" s="71"/>
      <c r="R12" s="71"/>
      <c r="S12" s="71"/>
      <c r="T12" s="71"/>
      <c r="U12" s="71"/>
      <c r="V12" s="29"/>
      <c r="W12" s="29"/>
      <c r="Y12" s="2"/>
      <c r="Z12" s="237"/>
    </row>
    <row r="13" spans="1:26" s="1" customFormat="1" ht="21.95" customHeight="1" x14ac:dyDescent="0.2">
      <c r="A13" s="41" t="s">
        <v>23</v>
      </c>
      <c r="B13" s="42" t="s">
        <v>24</v>
      </c>
      <c r="C13" s="72"/>
      <c r="D13" s="73"/>
      <c r="E13" s="74"/>
      <c r="G13" s="43">
        <f t="shared" ref="G13:L22" si="1">P13*12</f>
        <v>18073.199999999997</v>
      </c>
      <c r="H13" s="44">
        <f t="shared" si="1"/>
        <v>11528.279999999999</v>
      </c>
      <c r="I13" s="44">
        <f t="shared" si="1"/>
        <v>252.72000000000003</v>
      </c>
      <c r="J13" s="44">
        <f t="shared" si="1"/>
        <v>1043.2800000000002</v>
      </c>
      <c r="K13" s="44">
        <f t="shared" si="1"/>
        <v>1450.08</v>
      </c>
      <c r="L13" s="44">
        <f t="shared" si="1"/>
        <v>59.759999999999991</v>
      </c>
      <c r="M13" s="44">
        <f t="shared" ref="M13:M22" si="2">P13+Q13+R13+S13+T13+U13</f>
        <v>2700.61</v>
      </c>
      <c r="N13" s="45">
        <f t="shared" ref="N13:N22" si="3">P13+Q13+R13+S13+T13+U13</f>
        <v>2700.61</v>
      </c>
      <c r="O13" s="46">
        <f t="shared" ref="O13:O22" si="4">SUM(G13:N13)</f>
        <v>37808.539999999994</v>
      </c>
      <c r="P13" s="47">
        <f>+SUELDO!$C$9</f>
        <v>1506.1</v>
      </c>
      <c r="Q13" s="44">
        <f>+HOMOLOGACIÓN!$B$6</f>
        <v>960.68999999999994</v>
      </c>
      <c r="R13" s="44">
        <f>+'PAGA CONCERTADA'!$B$6</f>
        <v>21.060000000000002</v>
      </c>
      <c r="S13" s="44">
        <f>+DESTINO!$B$6</f>
        <v>86.940000000000012</v>
      </c>
      <c r="T13" s="44">
        <f>+ESPECÍFICO!$B$6</f>
        <v>120.84</v>
      </c>
      <c r="U13" s="45">
        <f>+INCENTIVACIÓN!$B$6</f>
        <v>4.9799999999999995</v>
      </c>
      <c r="V13" s="48">
        <f>SUM(P13:U13)</f>
        <v>2700.61</v>
      </c>
      <c r="W13" s="49">
        <f>O13/12</f>
        <v>3150.7116666666661</v>
      </c>
      <c r="Y13" s="2"/>
      <c r="Z13" s="237"/>
    </row>
    <row r="14" spans="1:26" s="1" customFormat="1" ht="21.95" customHeight="1" x14ac:dyDescent="0.2">
      <c r="A14" s="75" t="s">
        <v>25</v>
      </c>
      <c r="B14" s="76" t="s">
        <v>24</v>
      </c>
      <c r="C14" s="35"/>
      <c r="D14" s="36"/>
      <c r="E14" s="37"/>
      <c r="G14" s="77">
        <f t="shared" si="1"/>
        <v>18073.199999999997</v>
      </c>
      <c r="H14" s="78">
        <f t="shared" si="1"/>
        <v>11528.279999999999</v>
      </c>
      <c r="I14" s="78">
        <f t="shared" si="1"/>
        <v>252.72000000000003</v>
      </c>
      <c r="J14" s="78">
        <f t="shared" si="1"/>
        <v>1043.2800000000002</v>
      </c>
      <c r="K14" s="78">
        <f t="shared" si="1"/>
        <v>1450.08</v>
      </c>
      <c r="L14" s="78">
        <f t="shared" si="1"/>
        <v>59.759999999999991</v>
      </c>
      <c r="M14" s="78">
        <f t="shared" si="2"/>
        <v>2700.61</v>
      </c>
      <c r="N14" s="79">
        <f t="shared" si="3"/>
        <v>2700.61</v>
      </c>
      <c r="O14" s="80">
        <f t="shared" si="4"/>
        <v>37808.539999999994</v>
      </c>
      <c r="P14" s="81">
        <f>+SUELDO!$C$9</f>
        <v>1506.1</v>
      </c>
      <c r="Q14" s="78">
        <f>+HOMOLOGACIÓN!$B$6</f>
        <v>960.68999999999994</v>
      </c>
      <c r="R14" s="78">
        <f>+'PAGA CONCERTADA'!$B$6</f>
        <v>21.060000000000002</v>
      </c>
      <c r="S14" s="78">
        <f>+DESTINO!$B$6</f>
        <v>86.940000000000012</v>
      </c>
      <c r="T14" s="78">
        <f>+ESPECÍFICO!$B$6</f>
        <v>120.84</v>
      </c>
      <c r="U14" s="79">
        <f>+INCENTIVACIÓN!$B$6</f>
        <v>4.9799999999999995</v>
      </c>
      <c r="V14" s="82">
        <f t="shared" ref="V14:V22" si="5">SUM(P14:U14)</f>
        <v>2700.61</v>
      </c>
      <c r="W14" s="83">
        <f t="shared" ref="W14:W22" si="6">O14/12</f>
        <v>3150.7116666666661</v>
      </c>
      <c r="Y14" s="2"/>
      <c r="Z14" s="237"/>
    </row>
    <row r="15" spans="1:26" s="1" customFormat="1" ht="21.95" customHeight="1" x14ac:dyDescent="0.2">
      <c r="A15" s="75" t="s">
        <v>26</v>
      </c>
      <c r="B15" s="76" t="s">
        <v>24</v>
      </c>
      <c r="C15" s="35"/>
      <c r="D15" s="36"/>
      <c r="E15" s="37"/>
      <c r="G15" s="77">
        <f t="shared" si="1"/>
        <v>18073.199999999997</v>
      </c>
      <c r="H15" s="78">
        <f t="shared" si="1"/>
        <v>11528.279999999999</v>
      </c>
      <c r="I15" s="78">
        <f t="shared" si="1"/>
        <v>252.72000000000003</v>
      </c>
      <c r="J15" s="78">
        <f t="shared" si="1"/>
        <v>1043.2800000000002</v>
      </c>
      <c r="K15" s="78">
        <f t="shared" si="1"/>
        <v>1450.08</v>
      </c>
      <c r="L15" s="78">
        <f t="shared" si="1"/>
        <v>59.759999999999991</v>
      </c>
      <c r="M15" s="78">
        <f t="shared" si="2"/>
        <v>2700.61</v>
      </c>
      <c r="N15" s="79">
        <f t="shared" si="3"/>
        <v>2700.61</v>
      </c>
      <c r="O15" s="80">
        <f t="shared" si="4"/>
        <v>37808.539999999994</v>
      </c>
      <c r="P15" s="81">
        <f>+SUELDO!$C$9</f>
        <v>1506.1</v>
      </c>
      <c r="Q15" s="78">
        <f>+HOMOLOGACIÓN!$B$6</f>
        <v>960.68999999999994</v>
      </c>
      <c r="R15" s="78">
        <f>+'PAGA CONCERTADA'!$B$6</f>
        <v>21.060000000000002</v>
      </c>
      <c r="S15" s="78">
        <f>+DESTINO!$B$6</f>
        <v>86.940000000000012</v>
      </c>
      <c r="T15" s="78">
        <f>+ESPECÍFICO!$B$6</f>
        <v>120.84</v>
      </c>
      <c r="U15" s="79">
        <f>+INCENTIVACIÓN!$B$6</f>
        <v>4.9799999999999995</v>
      </c>
      <c r="V15" s="82">
        <f t="shared" si="5"/>
        <v>2700.61</v>
      </c>
      <c r="W15" s="83">
        <f t="shared" si="6"/>
        <v>3150.7116666666661</v>
      </c>
      <c r="Y15" s="2"/>
      <c r="Z15" s="237"/>
    </row>
    <row r="16" spans="1:26" s="1" customFormat="1" ht="21.95" customHeight="1" x14ac:dyDescent="0.2">
      <c r="A16" s="75" t="s">
        <v>27</v>
      </c>
      <c r="B16" s="76" t="s">
        <v>24</v>
      </c>
      <c r="C16" s="35"/>
      <c r="D16" s="36"/>
      <c r="E16" s="37"/>
      <c r="G16" s="77">
        <f t="shared" si="1"/>
        <v>18073.199999999997</v>
      </c>
      <c r="H16" s="78">
        <f t="shared" si="1"/>
        <v>11528.279999999999</v>
      </c>
      <c r="I16" s="78">
        <f t="shared" si="1"/>
        <v>252.72000000000003</v>
      </c>
      <c r="J16" s="78">
        <f t="shared" si="1"/>
        <v>1043.2800000000002</v>
      </c>
      <c r="K16" s="78">
        <f t="shared" si="1"/>
        <v>1450.08</v>
      </c>
      <c r="L16" s="78">
        <f t="shared" si="1"/>
        <v>59.759999999999991</v>
      </c>
      <c r="M16" s="78">
        <f t="shared" si="2"/>
        <v>2700.61</v>
      </c>
      <c r="N16" s="79">
        <f t="shared" si="3"/>
        <v>2700.61</v>
      </c>
      <c r="O16" s="80">
        <f t="shared" si="4"/>
        <v>37808.539999999994</v>
      </c>
      <c r="P16" s="81">
        <f>+SUELDO!$C$9</f>
        <v>1506.1</v>
      </c>
      <c r="Q16" s="78">
        <f>+HOMOLOGACIÓN!$B$6</f>
        <v>960.68999999999994</v>
      </c>
      <c r="R16" s="78">
        <f>+'PAGA CONCERTADA'!$B$6</f>
        <v>21.060000000000002</v>
      </c>
      <c r="S16" s="78">
        <f>+DESTINO!$B$6</f>
        <v>86.940000000000012</v>
      </c>
      <c r="T16" s="78">
        <f>+ESPECÍFICO!$B$6</f>
        <v>120.84</v>
      </c>
      <c r="U16" s="79">
        <f>+INCENTIVACIÓN!$B$6</f>
        <v>4.9799999999999995</v>
      </c>
      <c r="V16" s="82">
        <f t="shared" si="5"/>
        <v>2700.61</v>
      </c>
      <c r="W16" s="83">
        <f t="shared" si="6"/>
        <v>3150.7116666666661</v>
      </c>
      <c r="Y16" s="2"/>
      <c r="Z16" s="237"/>
    </row>
    <row r="17" spans="1:26" s="1" customFormat="1" ht="21.95" customHeight="1" x14ac:dyDescent="0.2">
      <c r="A17" s="75" t="s">
        <v>28</v>
      </c>
      <c r="B17" s="76" t="s">
        <v>24</v>
      </c>
      <c r="C17" s="35"/>
      <c r="D17" s="36"/>
      <c r="E17" s="37"/>
      <c r="G17" s="77">
        <f t="shared" si="1"/>
        <v>18073.199999999997</v>
      </c>
      <c r="H17" s="78">
        <f t="shared" si="1"/>
        <v>11528.279999999999</v>
      </c>
      <c r="I17" s="78">
        <f t="shared" si="1"/>
        <v>252.72000000000003</v>
      </c>
      <c r="J17" s="78">
        <f t="shared" si="1"/>
        <v>1043.2800000000002</v>
      </c>
      <c r="K17" s="78">
        <f t="shared" si="1"/>
        <v>1450.08</v>
      </c>
      <c r="L17" s="78">
        <f t="shared" si="1"/>
        <v>59.759999999999991</v>
      </c>
      <c r="M17" s="78">
        <f t="shared" si="2"/>
        <v>2700.61</v>
      </c>
      <c r="N17" s="79">
        <f t="shared" si="3"/>
        <v>2700.61</v>
      </c>
      <c r="O17" s="80">
        <f t="shared" si="4"/>
        <v>37808.539999999994</v>
      </c>
      <c r="P17" s="81">
        <f>+SUELDO!$C$9</f>
        <v>1506.1</v>
      </c>
      <c r="Q17" s="78">
        <f>+HOMOLOGACIÓN!$B$6</f>
        <v>960.68999999999994</v>
      </c>
      <c r="R17" s="78">
        <f>+'PAGA CONCERTADA'!$B$6</f>
        <v>21.060000000000002</v>
      </c>
      <c r="S17" s="78">
        <f>+DESTINO!$B$6</f>
        <v>86.940000000000012</v>
      </c>
      <c r="T17" s="78">
        <f>+ESPECÍFICO!$B$6</f>
        <v>120.84</v>
      </c>
      <c r="U17" s="79">
        <f>+INCENTIVACIÓN!$B$6</f>
        <v>4.9799999999999995</v>
      </c>
      <c r="V17" s="82">
        <f t="shared" si="5"/>
        <v>2700.61</v>
      </c>
      <c r="W17" s="83">
        <f t="shared" si="6"/>
        <v>3150.7116666666661</v>
      </c>
      <c r="Y17" s="2"/>
      <c r="Z17" s="237"/>
    </row>
    <row r="18" spans="1:26" s="1" customFormat="1" ht="21.95" customHeight="1" x14ac:dyDescent="0.2">
      <c r="A18" s="75" t="s">
        <v>29</v>
      </c>
      <c r="B18" s="76" t="s">
        <v>24</v>
      </c>
      <c r="C18" s="35"/>
      <c r="D18" s="36"/>
      <c r="E18" s="37"/>
      <c r="G18" s="77">
        <f t="shared" si="1"/>
        <v>18073.199999999997</v>
      </c>
      <c r="H18" s="78">
        <f t="shared" si="1"/>
        <v>11528.279999999999</v>
      </c>
      <c r="I18" s="78">
        <f t="shared" si="1"/>
        <v>252.72000000000003</v>
      </c>
      <c r="J18" s="78">
        <f t="shared" si="1"/>
        <v>1043.2800000000002</v>
      </c>
      <c r="K18" s="78">
        <f t="shared" si="1"/>
        <v>1450.08</v>
      </c>
      <c r="L18" s="78">
        <f t="shared" si="1"/>
        <v>59.759999999999991</v>
      </c>
      <c r="M18" s="78">
        <f t="shared" si="2"/>
        <v>2700.61</v>
      </c>
      <c r="N18" s="79">
        <f t="shared" si="3"/>
        <v>2700.61</v>
      </c>
      <c r="O18" s="80">
        <f t="shared" si="4"/>
        <v>37808.539999999994</v>
      </c>
      <c r="P18" s="81">
        <f>+SUELDO!$C$9</f>
        <v>1506.1</v>
      </c>
      <c r="Q18" s="78">
        <f>+HOMOLOGACIÓN!$B$6</f>
        <v>960.68999999999994</v>
      </c>
      <c r="R18" s="78">
        <f>+'PAGA CONCERTADA'!$B$6</f>
        <v>21.060000000000002</v>
      </c>
      <c r="S18" s="78">
        <f>+DESTINO!$B$6</f>
        <v>86.940000000000012</v>
      </c>
      <c r="T18" s="78">
        <f>+ESPECÍFICO!$B$6</f>
        <v>120.84</v>
      </c>
      <c r="U18" s="79">
        <f>+INCENTIVACIÓN!$B$6</f>
        <v>4.9799999999999995</v>
      </c>
      <c r="V18" s="82">
        <f t="shared" si="5"/>
        <v>2700.61</v>
      </c>
      <c r="W18" s="83">
        <f t="shared" si="6"/>
        <v>3150.7116666666661</v>
      </c>
      <c r="Y18" s="2"/>
      <c r="Z18" s="237"/>
    </row>
    <row r="19" spans="1:26" s="1" customFormat="1" ht="21.95" customHeight="1" x14ac:dyDescent="0.2">
      <c r="A19" s="75" t="s">
        <v>30</v>
      </c>
      <c r="B19" s="76" t="s">
        <v>24</v>
      </c>
      <c r="C19" s="35"/>
      <c r="D19" s="36"/>
      <c r="E19" s="37"/>
      <c r="G19" s="77">
        <f t="shared" si="1"/>
        <v>18073.199999999997</v>
      </c>
      <c r="H19" s="78">
        <f t="shared" si="1"/>
        <v>11528.279999999999</v>
      </c>
      <c r="I19" s="78">
        <f t="shared" si="1"/>
        <v>252.72000000000003</v>
      </c>
      <c r="J19" s="78">
        <f t="shared" si="1"/>
        <v>1043.2800000000002</v>
      </c>
      <c r="K19" s="78">
        <f t="shared" si="1"/>
        <v>1450.08</v>
      </c>
      <c r="L19" s="78">
        <f t="shared" si="1"/>
        <v>59.759999999999991</v>
      </c>
      <c r="M19" s="78">
        <f t="shared" si="2"/>
        <v>2700.61</v>
      </c>
      <c r="N19" s="79">
        <f t="shared" si="3"/>
        <v>2700.61</v>
      </c>
      <c r="O19" s="80">
        <f t="shared" si="4"/>
        <v>37808.539999999994</v>
      </c>
      <c r="P19" s="81">
        <f>+SUELDO!$C$9</f>
        <v>1506.1</v>
      </c>
      <c r="Q19" s="78">
        <f>+HOMOLOGACIÓN!$B$6</f>
        <v>960.68999999999994</v>
      </c>
      <c r="R19" s="78">
        <f>+'PAGA CONCERTADA'!$B$6</f>
        <v>21.060000000000002</v>
      </c>
      <c r="S19" s="78">
        <f>+DESTINO!$B$6</f>
        <v>86.940000000000012</v>
      </c>
      <c r="T19" s="78">
        <f>+ESPECÍFICO!$B$6</f>
        <v>120.84</v>
      </c>
      <c r="U19" s="79">
        <f>+INCENTIVACIÓN!$B$6</f>
        <v>4.9799999999999995</v>
      </c>
      <c r="V19" s="82">
        <f t="shared" si="5"/>
        <v>2700.61</v>
      </c>
      <c r="W19" s="83">
        <f t="shared" si="6"/>
        <v>3150.7116666666661</v>
      </c>
      <c r="Y19" s="2"/>
      <c r="Z19" s="237"/>
    </row>
    <row r="20" spans="1:26" s="1" customFormat="1" ht="21.95" customHeight="1" x14ac:dyDescent="0.2">
      <c r="A20" s="75" t="s">
        <v>31</v>
      </c>
      <c r="B20" s="76" t="s">
        <v>24</v>
      </c>
      <c r="C20" s="35"/>
      <c r="D20" s="36"/>
      <c r="E20" s="37"/>
      <c r="G20" s="77">
        <f t="shared" si="1"/>
        <v>18073.199999999997</v>
      </c>
      <c r="H20" s="78">
        <f t="shared" si="1"/>
        <v>11528.279999999999</v>
      </c>
      <c r="I20" s="78">
        <f t="shared" si="1"/>
        <v>252.72000000000003</v>
      </c>
      <c r="J20" s="78">
        <f t="shared" si="1"/>
        <v>1043.2800000000002</v>
      </c>
      <c r="K20" s="78">
        <f t="shared" si="1"/>
        <v>1450.08</v>
      </c>
      <c r="L20" s="78">
        <f t="shared" si="1"/>
        <v>59.759999999999991</v>
      </c>
      <c r="M20" s="78">
        <f t="shared" si="2"/>
        <v>2700.61</v>
      </c>
      <c r="N20" s="79">
        <f t="shared" si="3"/>
        <v>2700.61</v>
      </c>
      <c r="O20" s="80">
        <f t="shared" si="4"/>
        <v>37808.539999999994</v>
      </c>
      <c r="P20" s="81">
        <f>+SUELDO!$C$9</f>
        <v>1506.1</v>
      </c>
      <c r="Q20" s="78">
        <f>+HOMOLOGACIÓN!$B$6</f>
        <v>960.68999999999994</v>
      </c>
      <c r="R20" s="78">
        <f>+'PAGA CONCERTADA'!$B$6</f>
        <v>21.060000000000002</v>
      </c>
      <c r="S20" s="78">
        <f>+DESTINO!$B$6</f>
        <v>86.940000000000012</v>
      </c>
      <c r="T20" s="78">
        <f>+ESPECÍFICO!$B$6</f>
        <v>120.84</v>
      </c>
      <c r="U20" s="79">
        <f>+INCENTIVACIÓN!$B$6</f>
        <v>4.9799999999999995</v>
      </c>
      <c r="V20" s="82">
        <f t="shared" si="5"/>
        <v>2700.61</v>
      </c>
      <c r="W20" s="83">
        <f t="shared" si="6"/>
        <v>3150.7116666666661</v>
      </c>
      <c r="Y20" s="2"/>
      <c r="Z20" s="237"/>
    </row>
    <row r="21" spans="1:26" s="1" customFormat="1" ht="21.95" customHeight="1" x14ac:dyDescent="0.2">
      <c r="A21" s="75" t="s">
        <v>32</v>
      </c>
      <c r="B21" s="76" t="s">
        <v>24</v>
      </c>
      <c r="C21" s="35"/>
      <c r="D21" s="36"/>
      <c r="E21" s="37"/>
      <c r="G21" s="77">
        <f t="shared" si="1"/>
        <v>18073.199999999997</v>
      </c>
      <c r="H21" s="78">
        <f t="shared" si="1"/>
        <v>11528.279999999999</v>
      </c>
      <c r="I21" s="78">
        <f t="shared" si="1"/>
        <v>252.72000000000003</v>
      </c>
      <c r="J21" s="78">
        <f t="shared" si="1"/>
        <v>1043.2800000000002</v>
      </c>
      <c r="K21" s="78">
        <f t="shared" si="1"/>
        <v>1450.08</v>
      </c>
      <c r="L21" s="78">
        <f t="shared" si="1"/>
        <v>59.759999999999991</v>
      </c>
      <c r="M21" s="78">
        <f t="shared" si="2"/>
        <v>2700.61</v>
      </c>
      <c r="N21" s="79">
        <f t="shared" si="3"/>
        <v>2700.61</v>
      </c>
      <c r="O21" s="80">
        <f t="shared" si="4"/>
        <v>37808.539999999994</v>
      </c>
      <c r="P21" s="81">
        <f>+SUELDO!$C$9</f>
        <v>1506.1</v>
      </c>
      <c r="Q21" s="78">
        <f>+HOMOLOGACIÓN!$B$6</f>
        <v>960.68999999999994</v>
      </c>
      <c r="R21" s="78">
        <f>+'PAGA CONCERTADA'!$B$6</f>
        <v>21.060000000000002</v>
      </c>
      <c r="S21" s="78">
        <f>+DESTINO!$B$6</f>
        <v>86.940000000000012</v>
      </c>
      <c r="T21" s="78">
        <f>+ESPECÍFICO!$B$6</f>
        <v>120.84</v>
      </c>
      <c r="U21" s="79">
        <f>+INCENTIVACIÓN!$B$6</f>
        <v>4.9799999999999995</v>
      </c>
      <c r="V21" s="82">
        <f t="shared" si="5"/>
        <v>2700.61</v>
      </c>
      <c r="W21" s="83">
        <f t="shared" si="6"/>
        <v>3150.7116666666661</v>
      </c>
      <c r="Y21" s="2"/>
      <c r="Z21" s="237"/>
    </row>
    <row r="22" spans="1:26" s="1" customFormat="1" ht="21.95" customHeight="1" thickBot="1" x14ac:dyDescent="0.25">
      <c r="A22" s="84" t="s">
        <v>33</v>
      </c>
      <c r="B22" s="51" t="s">
        <v>24</v>
      </c>
      <c r="C22" s="52"/>
      <c r="D22" s="53"/>
      <c r="E22" s="54"/>
      <c r="G22" s="55">
        <f t="shared" si="1"/>
        <v>18073.199999999997</v>
      </c>
      <c r="H22" s="56">
        <f t="shared" si="1"/>
        <v>11528.279999999999</v>
      </c>
      <c r="I22" s="56">
        <f t="shared" si="1"/>
        <v>252.72000000000003</v>
      </c>
      <c r="J22" s="56">
        <f t="shared" si="1"/>
        <v>1043.2800000000002</v>
      </c>
      <c r="K22" s="56">
        <f t="shared" si="1"/>
        <v>1450.08</v>
      </c>
      <c r="L22" s="56">
        <f t="shared" si="1"/>
        <v>59.759999999999991</v>
      </c>
      <c r="M22" s="56">
        <f t="shared" si="2"/>
        <v>2700.61</v>
      </c>
      <c r="N22" s="57">
        <f t="shared" si="3"/>
        <v>2700.61</v>
      </c>
      <c r="O22" s="58">
        <f t="shared" si="4"/>
        <v>37808.539999999994</v>
      </c>
      <c r="P22" s="59">
        <f>+SUELDO!$C$9</f>
        <v>1506.1</v>
      </c>
      <c r="Q22" s="56">
        <f>+HOMOLOGACIÓN!$B$6</f>
        <v>960.68999999999994</v>
      </c>
      <c r="R22" s="56">
        <f>+'PAGA CONCERTADA'!$B$6</f>
        <v>21.060000000000002</v>
      </c>
      <c r="S22" s="56">
        <f>+DESTINO!$B$6</f>
        <v>86.940000000000012</v>
      </c>
      <c r="T22" s="56">
        <f>+ESPECÍFICO!$B$6</f>
        <v>120.84</v>
      </c>
      <c r="U22" s="57">
        <f>+INCENTIVACIÓN!$B$6</f>
        <v>4.9799999999999995</v>
      </c>
      <c r="V22" s="60">
        <f t="shared" si="5"/>
        <v>2700.61</v>
      </c>
      <c r="W22" s="61">
        <f t="shared" si="6"/>
        <v>3150.7116666666661</v>
      </c>
      <c r="Y22" s="2"/>
      <c r="Z22" s="237"/>
    </row>
    <row r="23" spans="1:26" s="1" customFormat="1" ht="22.5" customHeight="1" x14ac:dyDescent="0.2">
      <c r="A23" s="62"/>
      <c r="B23" s="63"/>
      <c r="C23" s="63"/>
      <c r="D23" s="63"/>
      <c r="E23" s="63"/>
      <c r="G23" s="30"/>
      <c r="H23" s="30"/>
      <c r="I23" s="30"/>
      <c r="J23" s="30"/>
      <c r="K23" s="30"/>
      <c r="L23" s="30"/>
      <c r="M23" s="30"/>
      <c r="N23" s="30"/>
      <c r="O23" s="31"/>
      <c r="P23" s="31"/>
      <c r="Q23" s="31"/>
      <c r="R23" s="31"/>
      <c r="S23" s="31"/>
      <c r="T23" s="31"/>
      <c r="U23" s="31"/>
      <c r="V23" s="31"/>
      <c r="W23" s="31"/>
      <c r="Y23" s="2"/>
      <c r="Z23" s="237"/>
    </row>
    <row r="24" spans="1:26" s="1" customFormat="1" ht="18" customHeight="1" thickBot="1" x14ac:dyDescent="0.25">
      <c r="A24" s="62"/>
      <c r="B24" s="63"/>
      <c r="C24" s="63"/>
      <c r="D24" s="63"/>
      <c r="E24" s="63"/>
      <c r="G24" s="30"/>
      <c r="H24" s="30"/>
      <c r="I24" s="30"/>
      <c r="J24" s="30"/>
      <c r="K24" s="30"/>
      <c r="L24" s="30"/>
      <c r="M24" s="30"/>
      <c r="N24" s="30"/>
      <c r="O24" s="31"/>
      <c r="P24" s="31"/>
      <c r="Q24" s="31"/>
      <c r="R24" s="31"/>
      <c r="S24" s="31"/>
      <c r="T24" s="31"/>
      <c r="U24" s="31"/>
      <c r="V24" s="31"/>
      <c r="W24" s="31"/>
      <c r="Y24" s="2"/>
      <c r="Z24" s="237"/>
    </row>
    <row r="25" spans="1:26" s="66" customFormat="1" ht="30.75" customHeight="1" thickBot="1" x14ac:dyDescent="0.25">
      <c r="A25" s="5"/>
      <c r="B25" s="6"/>
      <c r="C25" s="6"/>
      <c r="D25" s="6"/>
      <c r="E25" s="6"/>
      <c r="F25" s="7"/>
      <c r="G25" s="238" t="str">
        <f>G3</f>
        <v xml:space="preserve">  EUROS AÑO 2024</v>
      </c>
      <c r="H25" s="239"/>
      <c r="I25" s="239"/>
      <c r="J25" s="239"/>
      <c r="K25" s="239"/>
      <c r="L25" s="239"/>
      <c r="M25" s="239"/>
      <c r="N25" s="239"/>
      <c r="O25" s="240"/>
      <c r="P25" s="251" t="str">
        <f>P3</f>
        <v>EUROS MENSUAL 2024</v>
      </c>
      <c r="Q25" s="252"/>
      <c r="R25" s="252"/>
      <c r="S25" s="252"/>
      <c r="T25" s="252"/>
      <c r="U25" s="252"/>
      <c r="V25" s="242"/>
      <c r="W25" s="243"/>
      <c r="Y25" s="2"/>
      <c r="Z25" s="237"/>
    </row>
    <row r="26" spans="1:26" s="1" customFormat="1" ht="113.25" customHeight="1" thickBot="1" x14ac:dyDescent="0.25">
      <c r="A26" s="85" t="s">
        <v>1</v>
      </c>
      <c r="B26" s="86" t="s">
        <v>2</v>
      </c>
      <c r="C26" s="11" t="s">
        <v>3</v>
      </c>
      <c r="D26" s="12" t="s">
        <v>4</v>
      </c>
      <c r="E26" s="13" t="s">
        <v>5</v>
      </c>
      <c r="F26" s="14"/>
      <c r="G26" s="15" t="s">
        <v>6</v>
      </c>
      <c r="H26" s="16" t="s">
        <v>7</v>
      </c>
      <c r="I26" s="16" t="s">
        <v>8</v>
      </c>
      <c r="J26" s="16" t="s">
        <v>9</v>
      </c>
      <c r="K26" s="16" t="s">
        <v>10</v>
      </c>
      <c r="L26" s="16" t="s">
        <v>11</v>
      </c>
      <c r="M26" s="16" t="s">
        <v>12</v>
      </c>
      <c r="N26" s="17" t="s">
        <v>13</v>
      </c>
      <c r="O26" s="18" t="s">
        <v>14</v>
      </c>
      <c r="P26" s="19" t="s">
        <v>6</v>
      </c>
      <c r="Q26" s="20" t="s">
        <v>7</v>
      </c>
      <c r="R26" s="20" t="s">
        <v>8</v>
      </c>
      <c r="S26" s="20" t="s">
        <v>9</v>
      </c>
      <c r="T26" s="20" t="s">
        <v>10</v>
      </c>
      <c r="U26" s="21" t="s">
        <v>11</v>
      </c>
      <c r="V26" s="22" t="s">
        <v>15</v>
      </c>
      <c r="W26" s="21" t="s">
        <v>16</v>
      </c>
      <c r="Y26" s="2"/>
      <c r="Z26" s="237"/>
    </row>
    <row r="27" spans="1:26" s="1" customFormat="1" ht="21.75" customHeight="1" thickBot="1" x14ac:dyDescent="0.25">
      <c r="A27" s="24" t="s">
        <v>34</v>
      </c>
      <c r="B27" s="69"/>
      <c r="C27" s="69"/>
      <c r="D27" s="69"/>
      <c r="E27" s="70"/>
      <c r="F27" s="14"/>
      <c r="G27" s="68"/>
      <c r="H27" s="87"/>
      <c r="I27" s="87"/>
      <c r="J27" s="29"/>
      <c r="K27" s="29"/>
      <c r="L27" s="87"/>
      <c r="M27" s="87"/>
      <c r="N27" s="87"/>
      <c r="O27" s="68"/>
      <c r="P27" s="68"/>
      <c r="Q27" s="29"/>
      <c r="R27" s="87"/>
      <c r="S27" s="29"/>
      <c r="T27" s="29"/>
      <c r="U27" s="29"/>
      <c r="V27" s="68"/>
      <c r="W27" s="87"/>
      <c r="Y27" s="2"/>
      <c r="Z27" s="237"/>
    </row>
    <row r="28" spans="1:26" s="1" customFormat="1" ht="21.95" customHeight="1" x14ac:dyDescent="0.2">
      <c r="A28" s="41" t="s">
        <v>35</v>
      </c>
      <c r="B28" s="42" t="s">
        <v>36</v>
      </c>
      <c r="C28" s="88"/>
      <c r="D28" s="89"/>
      <c r="E28" s="90"/>
      <c r="F28" s="91"/>
      <c r="G28" s="92">
        <f t="shared" ref="G28:L41" si="7">P28*12</f>
        <v>14758.079999999998</v>
      </c>
      <c r="H28" s="93">
        <f t="shared" si="7"/>
        <v>5185.08</v>
      </c>
      <c r="I28" s="93">
        <f t="shared" si="7"/>
        <v>295.20000000000005</v>
      </c>
      <c r="J28" s="93">
        <f t="shared" si="7"/>
        <v>808.08</v>
      </c>
      <c r="K28" s="93">
        <f t="shared" si="7"/>
        <v>876</v>
      </c>
      <c r="L28" s="93">
        <f t="shared" si="7"/>
        <v>1232.52</v>
      </c>
      <c r="M28" s="93">
        <f>SUM(P28:U28)</f>
        <v>1929.5799999999997</v>
      </c>
      <c r="N28" s="94">
        <f>SUM(P28:U28)</f>
        <v>1929.5799999999997</v>
      </c>
      <c r="O28" s="46">
        <f>SUM(G28:N28)</f>
        <v>27014.119999999995</v>
      </c>
      <c r="P28" s="95">
        <f>+SUELDO!$C$10</f>
        <v>1229.8399999999999</v>
      </c>
      <c r="Q28" s="93">
        <f>+HOMOLOGACIÓN!$B$7</f>
        <v>432.09</v>
      </c>
      <c r="R28" s="93">
        <f>+'PAGA CONCERTADA'!$B$7</f>
        <v>24.6</v>
      </c>
      <c r="S28" s="93">
        <f>+DESTINO!$B$7</f>
        <v>67.34</v>
      </c>
      <c r="T28" s="93">
        <f>+ESPECÍFICO!$B$7</f>
        <v>73</v>
      </c>
      <c r="U28" s="94">
        <f>+INCENTIVACIÓN!$B$7</f>
        <v>102.71000000000001</v>
      </c>
      <c r="V28" s="96">
        <f>SUM(P28:U28)</f>
        <v>1929.5799999999997</v>
      </c>
      <c r="W28" s="97">
        <f>O28/12</f>
        <v>2251.1766666666663</v>
      </c>
      <c r="Y28" s="2"/>
      <c r="Z28" s="237"/>
    </row>
    <row r="29" spans="1:26" s="1" customFormat="1" ht="21.95" customHeight="1" x14ac:dyDescent="0.2">
      <c r="A29" s="75" t="s">
        <v>37</v>
      </c>
      <c r="B29" s="76" t="s">
        <v>36</v>
      </c>
      <c r="C29" s="35"/>
      <c r="D29" s="36"/>
      <c r="E29" s="37"/>
      <c r="G29" s="98">
        <f t="shared" si="7"/>
        <v>14758.079999999998</v>
      </c>
      <c r="H29" s="99">
        <f t="shared" si="7"/>
        <v>5185.08</v>
      </c>
      <c r="I29" s="99">
        <f t="shared" si="7"/>
        <v>295.20000000000005</v>
      </c>
      <c r="J29" s="99">
        <f t="shared" si="7"/>
        <v>808.08</v>
      </c>
      <c r="K29" s="99">
        <f t="shared" si="7"/>
        <v>876</v>
      </c>
      <c r="L29" s="99">
        <f t="shared" si="7"/>
        <v>1232.52</v>
      </c>
      <c r="M29" s="99">
        <f t="shared" ref="M29:M41" si="8">SUM(P29:U29)</f>
        <v>1929.5799999999997</v>
      </c>
      <c r="N29" s="100">
        <f t="shared" ref="N29:N41" si="9">SUM(P29:U29)</f>
        <v>1929.5799999999997</v>
      </c>
      <c r="O29" s="80">
        <f t="shared" ref="O29:O41" si="10">SUM(G29:N29)</f>
        <v>27014.119999999995</v>
      </c>
      <c r="P29" s="101">
        <f>+SUELDO!$C$10</f>
        <v>1229.8399999999999</v>
      </c>
      <c r="Q29" s="99">
        <f>+HOMOLOGACIÓN!$B$7</f>
        <v>432.09</v>
      </c>
      <c r="R29" s="102">
        <f>+'PAGA CONCERTADA'!$B$7</f>
        <v>24.6</v>
      </c>
      <c r="S29" s="102">
        <f>+DESTINO!$B$7</f>
        <v>67.34</v>
      </c>
      <c r="T29" s="102">
        <f>+ESPECÍFICO!$B$7</f>
        <v>73</v>
      </c>
      <c r="U29" s="103">
        <f>+INCENTIVACIÓN!$B$7</f>
        <v>102.71000000000001</v>
      </c>
      <c r="V29" s="104">
        <f t="shared" ref="V29:V41" si="11">SUM(P29:U29)</f>
        <v>1929.5799999999997</v>
      </c>
      <c r="W29" s="105">
        <f t="shared" ref="W29:W41" si="12">O29/12</f>
        <v>2251.1766666666663</v>
      </c>
      <c r="Y29" s="2"/>
      <c r="Z29" s="237"/>
    </row>
    <row r="30" spans="1:26" s="1" customFormat="1" ht="21.95" customHeight="1" x14ac:dyDescent="0.2">
      <c r="A30" s="106" t="s">
        <v>23</v>
      </c>
      <c r="B30" s="76" t="s">
        <v>36</v>
      </c>
      <c r="C30" s="107"/>
      <c r="D30" s="108"/>
      <c r="E30" s="109"/>
      <c r="F30" s="27"/>
      <c r="G30" s="98">
        <f t="shared" si="7"/>
        <v>14758.079999999998</v>
      </c>
      <c r="H30" s="99">
        <f t="shared" si="7"/>
        <v>5185.08</v>
      </c>
      <c r="I30" s="99">
        <f t="shared" si="7"/>
        <v>295.20000000000005</v>
      </c>
      <c r="J30" s="99">
        <f t="shared" si="7"/>
        <v>808.08</v>
      </c>
      <c r="K30" s="99">
        <f t="shared" si="7"/>
        <v>876</v>
      </c>
      <c r="L30" s="99">
        <f t="shared" si="7"/>
        <v>1232.52</v>
      </c>
      <c r="M30" s="99">
        <f t="shared" si="8"/>
        <v>1929.5799999999997</v>
      </c>
      <c r="N30" s="100">
        <f t="shared" si="9"/>
        <v>1929.5799999999997</v>
      </c>
      <c r="O30" s="80">
        <f t="shared" si="10"/>
        <v>27014.119999999995</v>
      </c>
      <c r="P30" s="101">
        <f>+SUELDO!$C$10</f>
        <v>1229.8399999999999</v>
      </c>
      <c r="Q30" s="99">
        <f>+HOMOLOGACIÓN!$B$7</f>
        <v>432.09</v>
      </c>
      <c r="R30" s="102">
        <f>+'PAGA CONCERTADA'!$B$7</f>
        <v>24.6</v>
      </c>
      <c r="S30" s="102">
        <f>+DESTINO!$B$7</f>
        <v>67.34</v>
      </c>
      <c r="T30" s="102">
        <f>+ESPECÍFICO!$B$7</f>
        <v>73</v>
      </c>
      <c r="U30" s="103">
        <f>+INCENTIVACIÓN!$B$7</f>
        <v>102.71000000000001</v>
      </c>
      <c r="V30" s="104">
        <f t="shared" si="11"/>
        <v>1929.5799999999997</v>
      </c>
      <c r="W30" s="105">
        <f t="shared" si="12"/>
        <v>2251.1766666666663</v>
      </c>
      <c r="Y30" s="2"/>
      <c r="Z30" s="237"/>
    </row>
    <row r="31" spans="1:26" s="1" customFormat="1" ht="21.95" customHeight="1" x14ac:dyDescent="0.2">
      <c r="A31" s="106" t="s">
        <v>38</v>
      </c>
      <c r="B31" s="76" t="s">
        <v>36</v>
      </c>
      <c r="C31" s="107"/>
      <c r="D31" s="108"/>
      <c r="E31" s="109"/>
      <c r="F31" s="27"/>
      <c r="G31" s="98">
        <f t="shared" si="7"/>
        <v>14758.079999999998</v>
      </c>
      <c r="H31" s="99">
        <f t="shared" si="7"/>
        <v>5185.08</v>
      </c>
      <c r="I31" s="99">
        <f t="shared" si="7"/>
        <v>295.20000000000005</v>
      </c>
      <c r="J31" s="99">
        <f t="shared" si="7"/>
        <v>808.08</v>
      </c>
      <c r="K31" s="99">
        <f t="shared" si="7"/>
        <v>876</v>
      </c>
      <c r="L31" s="99">
        <f t="shared" si="7"/>
        <v>1232.52</v>
      </c>
      <c r="M31" s="99">
        <f t="shared" si="8"/>
        <v>1929.5799999999997</v>
      </c>
      <c r="N31" s="100">
        <f t="shared" si="9"/>
        <v>1929.5799999999997</v>
      </c>
      <c r="O31" s="80">
        <f t="shared" si="10"/>
        <v>27014.119999999995</v>
      </c>
      <c r="P31" s="101">
        <f>+SUELDO!$C$10</f>
        <v>1229.8399999999999</v>
      </c>
      <c r="Q31" s="99">
        <f>+HOMOLOGACIÓN!$B$7</f>
        <v>432.09</v>
      </c>
      <c r="R31" s="102">
        <f>+'PAGA CONCERTADA'!$B$7</f>
        <v>24.6</v>
      </c>
      <c r="S31" s="102">
        <f>+DESTINO!$B$7</f>
        <v>67.34</v>
      </c>
      <c r="T31" s="102">
        <f>+ESPECÍFICO!$B$7</f>
        <v>73</v>
      </c>
      <c r="U31" s="103">
        <f>+INCENTIVACIÓN!$B$7</f>
        <v>102.71000000000001</v>
      </c>
      <c r="V31" s="104">
        <f t="shared" si="11"/>
        <v>1929.5799999999997</v>
      </c>
      <c r="W31" s="105">
        <f t="shared" si="12"/>
        <v>2251.1766666666663</v>
      </c>
      <c r="Y31" s="2"/>
      <c r="Z31" s="237"/>
    </row>
    <row r="32" spans="1:26" s="1" customFormat="1" ht="21.95" customHeight="1" x14ac:dyDescent="0.2">
      <c r="A32" s="106" t="s">
        <v>39</v>
      </c>
      <c r="B32" s="76" t="s">
        <v>36</v>
      </c>
      <c r="C32" s="107"/>
      <c r="D32" s="108"/>
      <c r="E32" s="109"/>
      <c r="F32" s="27"/>
      <c r="G32" s="98">
        <f t="shared" si="7"/>
        <v>14758.079999999998</v>
      </c>
      <c r="H32" s="99">
        <f t="shared" si="7"/>
        <v>5185.08</v>
      </c>
      <c r="I32" s="99">
        <f t="shared" si="7"/>
        <v>295.20000000000005</v>
      </c>
      <c r="J32" s="99">
        <f t="shared" si="7"/>
        <v>808.08</v>
      </c>
      <c r="K32" s="99">
        <f t="shared" si="7"/>
        <v>876</v>
      </c>
      <c r="L32" s="99">
        <f t="shared" si="7"/>
        <v>1232.52</v>
      </c>
      <c r="M32" s="99">
        <f t="shared" si="8"/>
        <v>1929.5799999999997</v>
      </c>
      <c r="N32" s="100">
        <f t="shared" si="9"/>
        <v>1929.5799999999997</v>
      </c>
      <c r="O32" s="80">
        <f t="shared" si="10"/>
        <v>27014.119999999995</v>
      </c>
      <c r="P32" s="101">
        <f>+SUELDO!$C$10</f>
        <v>1229.8399999999999</v>
      </c>
      <c r="Q32" s="99">
        <f>+HOMOLOGACIÓN!$B$7</f>
        <v>432.09</v>
      </c>
      <c r="R32" s="102">
        <f>+'PAGA CONCERTADA'!$B$7</f>
        <v>24.6</v>
      </c>
      <c r="S32" s="102">
        <f>+DESTINO!$B$7</f>
        <v>67.34</v>
      </c>
      <c r="T32" s="102">
        <f>+ESPECÍFICO!$B$7</f>
        <v>73</v>
      </c>
      <c r="U32" s="103">
        <f>+INCENTIVACIÓN!$B$7</f>
        <v>102.71000000000001</v>
      </c>
      <c r="V32" s="104">
        <f t="shared" si="11"/>
        <v>1929.5799999999997</v>
      </c>
      <c r="W32" s="105">
        <f t="shared" si="12"/>
        <v>2251.1766666666663</v>
      </c>
      <c r="Y32" s="2"/>
      <c r="Z32" s="237"/>
    </row>
    <row r="33" spans="1:26" s="1" customFormat="1" ht="21.95" customHeight="1" x14ac:dyDescent="0.2">
      <c r="A33" s="106" t="s">
        <v>40</v>
      </c>
      <c r="B33" s="76" t="s">
        <v>36</v>
      </c>
      <c r="C33" s="107"/>
      <c r="D33" s="108"/>
      <c r="E33" s="109"/>
      <c r="F33" s="27"/>
      <c r="G33" s="98">
        <f t="shared" si="7"/>
        <v>14758.079999999998</v>
      </c>
      <c r="H33" s="99">
        <f t="shared" si="7"/>
        <v>5185.08</v>
      </c>
      <c r="I33" s="99">
        <f t="shared" si="7"/>
        <v>295.20000000000005</v>
      </c>
      <c r="J33" s="99">
        <f t="shared" si="7"/>
        <v>808.08</v>
      </c>
      <c r="K33" s="99">
        <f t="shared" si="7"/>
        <v>876</v>
      </c>
      <c r="L33" s="99">
        <f t="shared" si="7"/>
        <v>1232.52</v>
      </c>
      <c r="M33" s="99">
        <f t="shared" si="8"/>
        <v>1929.5799999999997</v>
      </c>
      <c r="N33" s="100">
        <f t="shared" si="9"/>
        <v>1929.5799999999997</v>
      </c>
      <c r="O33" s="80">
        <f t="shared" si="10"/>
        <v>27014.119999999995</v>
      </c>
      <c r="P33" s="101">
        <f>+SUELDO!$C$10</f>
        <v>1229.8399999999999</v>
      </c>
      <c r="Q33" s="99">
        <f>+HOMOLOGACIÓN!$B$7</f>
        <v>432.09</v>
      </c>
      <c r="R33" s="102">
        <f>+'PAGA CONCERTADA'!$B$7</f>
        <v>24.6</v>
      </c>
      <c r="S33" s="102">
        <f>+DESTINO!$B$7</f>
        <v>67.34</v>
      </c>
      <c r="T33" s="102">
        <f>+ESPECÍFICO!$B$7</f>
        <v>73</v>
      </c>
      <c r="U33" s="103">
        <f>+INCENTIVACIÓN!$B$7</f>
        <v>102.71000000000001</v>
      </c>
      <c r="V33" s="104">
        <f t="shared" si="11"/>
        <v>1929.5799999999997</v>
      </c>
      <c r="W33" s="105">
        <f t="shared" si="12"/>
        <v>2251.1766666666663</v>
      </c>
      <c r="Y33" s="2"/>
      <c r="Z33" s="237"/>
    </row>
    <row r="34" spans="1:26" s="1" customFormat="1" ht="21.95" customHeight="1" x14ac:dyDescent="0.2">
      <c r="A34" s="106" t="s">
        <v>41</v>
      </c>
      <c r="B34" s="76" t="s">
        <v>36</v>
      </c>
      <c r="C34" s="107"/>
      <c r="D34" s="108"/>
      <c r="E34" s="109"/>
      <c r="F34" s="27"/>
      <c r="G34" s="98">
        <f t="shared" si="7"/>
        <v>14758.079999999998</v>
      </c>
      <c r="H34" s="99">
        <f t="shared" si="7"/>
        <v>5185.08</v>
      </c>
      <c r="I34" s="99">
        <f t="shared" si="7"/>
        <v>295.20000000000005</v>
      </c>
      <c r="J34" s="99">
        <f t="shared" si="7"/>
        <v>808.08</v>
      </c>
      <c r="K34" s="99">
        <f t="shared" si="7"/>
        <v>876</v>
      </c>
      <c r="L34" s="99">
        <f t="shared" si="7"/>
        <v>1232.52</v>
      </c>
      <c r="M34" s="99">
        <f t="shared" si="8"/>
        <v>1929.5799999999997</v>
      </c>
      <c r="N34" s="100">
        <f t="shared" si="9"/>
        <v>1929.5799999999997</v>
      </c>
      <c r="O34" s="80">
        <f t="shared" si="10"/>
        <v>27014.119999999995</v>
      </c>
      <c r="P34" s="101">
        <f>+SUELDO!$C$10</f>
        <v>1229.8399999999999</v>
      </c>
      <c r="Q34" s="99">
        <f>+HOMOLOGACIÓN!$B$7</f>
        <v>432.09</v>
      </c>
      <c r="R34" s="102">
        <f>+'PAGA CONCERTADA'!$B$7</f>
        <v>24.6</v>
      </c>
      <c r="S34" s="102">
        <f>+DESTINO!$B$7</f>
        <v>67.34</v>
      </c>
      <c r="T34" s="102">
        <f>+ESPECÍFICO!$B$7</f>
        <v>73</v>
      </c>
      <c r="U34" s="103">
        <f>+INCENTIVACIÓN!$B$7</f>
        <v>102.71000000000001</v>
      </c>
      <c r="V34" s="104">
        <f t="shared" si="11"/>
        <v>1929.5799999999997</v>
      </c>
      <c r="W34" s="105">
        <f t="shared" si="12"/>
        <v>2251.1766666666663</v>
      </c>
      <c r="Y34" s="2"/>
      <c r="Z34" s="237"/>
    </row>
    <row r="35" spans="1:26" s="1" customFormat="1" ht="21.95" customHeight="1" x14ac:dyDescent="0.2">
      <c r="A35" s="106" t="s">
        <v>42</v>
      </c>
      <c r="B35" s="76" t="s">
        <v>36</v>
      </c>
      <c r="C35" s="107"/>
      <c r="D35" s="108"/>
      <c r="E35" s="109"/>
      <c r="F35" s="27"/>
      <c r="G35" s="98">
        <f t="shared" si="7"/>
        <v>14758.079999999998</v>
      </c>
      <c r="H35" s="99">
        <f t="shared" si="7"/>
        <v>5185.08</v>
      </c>
      <c r="I35" s="99">
        <f t="shared" si="7"/>
        <v>295.20000000000005</v>
      </c>
      <c r="J35" s="99">
        <f t="shared" si="7"/>
        <v>808.08</v>
      </c>
      <c r="K35" s="99">
        <f t="shared" si="7"/>
        <v>876</v>
      </c>
      <c r="L35" s="99">
        <f t="shared" si="7"/>
        <v>1232.52</v>
      </c>
      <c r="M35" s="99">
        <f t="shared" si="8"/>
        <v>1929.5799999999997</v>
      </c>
      <c r="N35" s="100">
        <f t="shared" si="9"/>
        <v>1929.5799999999997</v>
      </c>
      <c r="O35" s="80">
        <f t="shared" si="10"/>
        <v>27014.119999999995</v>
      </c>
      <c r="P35" s="101">
        <f>+SUELDO!$C$10</f>
        <v>1229.8399999999999</v>
      </c>
      <c r="Q35" s="99">
        <f>+HOMOLOGACIÓN!$B$7</f>
        <v>432.09</v>
      </c>
      <c r="R35" s="102">
        <f>+'PAGA CONCERTADA'!$B$7</f>
        <v>24.6</v>
      </c>
      <c r="S35" s="102">
        <f>+DESTINO!$B$7</f>
        <v>67.34</v>
      </c>
      <c r="T35" s="102">
        <f>+ESPECÍFICO!$B$7</f>
        <v>73</v>
      </c>
      <c r="U35" s="103">
        <f>+INCENTIVACIÓN!$B$7</f>
        <v>102.71000000000001</v>
      </c>
      <c r="V35" s="104">
        <f t="shared" si="11"/>
        <v>1929.5799999999997</v>
      </c>
      <c r="W35" s="105">
        <f t="shared" si="12"/>
        <v>2251.1766666666663</v>
      </c>
      <c r="Y35" s="2"/>
      <c r="Z35" s="237"/>
    </row>
    <row r="36" spans="1:26" s="1" customFormat="1" ht="21.95" customHeight="1" x14ac:dyDescent="0.2">
      <c r="A36" s="75" t="s">
        <v>43</v>
      </c>
      <c r="B36" s="76" t="s">
        <v>36</v>
      </c>
      <c r="C36" s="35"/>
      <c r="D36" s="36"/>
      <c r="E36" s="37"/>
      <c r="G36" s="98">
        <f t="shared" si="7"/>
        <v>14758.079999999998</v>
      </c>
      <c r="H36" s="99">
        <f t="shared" si="7"/>
        <v>5185.08</v>
      </c>
      <c r="I36" s="99">
        <f t="shared" si="7"/>
        <v>295.20000000000005</v>
      </c>
      <c r="J36" s="99">
        <f t="shared" si="7"/>
        <v>808.08</v>
      </c>
      <c r="K36" s="99">
        <f t="shared" si="7"/>
        <v>876</v>
      </c>
      <c r="L36" s="99">
        <f t="shared" si="7"/>
        <v>1232.52</v>
      </c>
      <c r="M36" s="99">
        <f t="shared" si="8"/>
        <v>1929.5799999999997</v>
      </c>
      <c r="N36" s="100">
        <f t="shared" si="9"/>
        <v>1929.5799999999997</v>
      </c>
      <c r="O36" s="80">
        <f t="shared" si="10"/>
        <v>27014.119999999995</v>
      </c>
      <c r="P36" s="101">
        <f>+SUELDO!$C$10</f>
        <v>1229.8399999999999</v>
      </c>
      <c r="Q36" s="99">
        <f>+HOMOLOGACIÓN!$B$7</f>
        <v>432.09</v>
      </c>
      <c r="R36" s="102">
        <f>+'PAGA CONCERTADA'!$B$7</f>
        <v>24.6</v>
      </c>
      <c r="S36" s="102">
        <f>+DESTINO!$B$7</f>
        <v>67.34</v>
      </c>
      <c r="T36" s="102">
        <f>+ESPECÍFICO!$B$7</f>
        <v>73</v>
      </c>
      <c r="U36" s="103">
        <f>+INCENTIVACIÓN!$B$7</f>
        <v>102.71000000000001</v>
      </c>
      <c r="V36" s="104">
        <f t="shared" si="11"/>
        <v>1929.5799999999997</v>
      </c>
      <c r="W36" s="105">
        <f t="shared" si="12"/>
        <v>2251.1766666666663</v>
      </c>
      <c r="Y36" s="2"/>
      <c r="Z36" s="237"/>
    </row>
    <row r="37" spans="1:26" s="1" customFormat="1" ht="21.95" customHeight="1" x14ac:dyDescent="0.2">
      <c r="A37" s="106" t="s">
        <v>44</v>
      </c>
      <c r="B37" s="76" t="s">
        <v>36</v>
      </c>
      <c r="C37" s="107"/>
      <c r="D37" s="108"/>
      <c r="E37" s="109"/>
      <c r="F37" s="27"/>
      <c r="G37" s="98">
        <f t="shared" si="7"/>
        <v>14758.079999999998</v>
      </c>
      <c r="H37" s="99">
        <f t="shared" si="7"/>
        <v>5185.08</v>
      </c>
      <c r="I37" s="99">
        <f t="shared" si="7"/>
        <v>295.20000000000005</v>
      </c>
      <c r="J37" s="99">
        <f t="shared" si="7"/>
        <v>808.08</v>
      </c>
      <c r="K37" s="99">
        <f t="shared" si="7"/>
        <v>876</v>
      </c>
      <c r="L37" s="99">
        <f t="shared" si="7"/>
        <v>1232.52</v>
      </c>
      <c r="M37" s="99">
        <f t="shared" si="8"/>
        <v>1929.5799999999997</v>
      </c>
      <c r="N37" s="100">
        <f t="shared" si="9"/>
        <v>1929.5799999999997</v>
      </c>
      <c r="O37" s="80">
        <f t="shared" si="10"/>
        <v>27014.119999999995</v>
      </c>
      <c r="P37" s="101">
        <f>+SUELDO!$C$10</f>
        <v>1229.8399999999999</v>
      </c>
      <c r="Q37" s="99">
        <f>+HOMOLOGACIÓN!$B$7</f>
        <v>432.09</v>
      </c>
      <c r="R37" s="102">
        <f>+'PAGA CONCERTADA'!$B$7</f>
        <v>24.6</v>
      </c>
      <c r="S37" s="102">
        <f>+DESTINO!$B$7</f>
        <v>67.34</v>
      </c>
      <c r="T37" s="102">
        <f>+ESPECÍFICO!$B$7</f>
        <v>73</v>
      </c>
      <c r="U37" s="103">
        <f>+INCENTIVACIÓN!$B$7</f>
        <v>102.71000000000001</v>
      </c>
      <c r="V37" s="104">
        <f t="shared" si="11"/>
        <v>1929.5799999999997</v>
      </c>
      <c r="W37" s="105">
        <f t="shared" si="12"/>
        <v>2251.1766666666663</v>
      </c>
      <c r="Y37" s="2"/>
      <c r="Z37" s="237"/>
    </row>
    <row r="38" spans="1:26" s="1" customFormat="1" ht="21.95" customHeight="1" x14ac:dyDescent="0.2">
      <c r="A38" s="106" t="s">
        <v>45</v>
      </c>
      <c r="B38" s="76" t="s">
        <v>36</v>
      </c>
      <c r="C38" s="107"/>
      <c r="D38" s="108"/>
      <c r="E38" s="109"/>
      <c r="F38" s="27"/>
      <c r="G38" s="98">
        <f t="shared" si="7"/>
        <v>14758.079999999998</v>
      </c>
      <c r="H38" s="99">
        <f t="shared" si="7"/>
        <v>5185.08</v>
      </c>
      <c r="I38" s="99">
        <f t="shared" si="7"/>
        <v>295.20000000000005</v>
      </c>
      <c r="J38" s="99">
        <f t="shared" si="7"/>
        <v>808.08</v>
      </c>
      <c r="K38" s="99">
        <f t="shared" si="7"/>
        <v>876</v>
      </c>
      <c r="L38" s="99">
        <f t="shared" si="7"/>
        <v>1232.52</v>
      </c>
      <c r="M38" s="99">
        <f t="shared" si="8"/>
        <v>1929.5799999999997</v>
      </c>
      <c r="N38" s="100">
        <f t="shared" si="9"/>
        <v>1929.5799999999997</v>
      </c>
      <c r="O38" s="80">
        <f t="shared" si="10"/>
        <v>27014.119999999995</v>
      </c>
      <c r="P38" s="101">
        <f>+SUELDO!$C$10</f>
        <v>1229.8399999999999</v>
      </c>
      <c r="Q38" s="99">
        <f>+HOMOLOGACIÓN!$B$7</f>
        <v>432.09</v>
      </c>
      <c r="R38" s="102">
        <f>+'PAGA CONCERTADA'!$B$7</f>
        <v>24.6</v>
      </c>
      <c r="S38" s="102">
        <f>+DESTINO!$B$7</f>
        <v>67.34</v>
      </c>
      <c r="T38" s="102">
        <f>+ESPECÍFICO!$B$7</f>
        <v>73</v>
      </c>
      <c r="U38" s="103">
        <f>+INCENTIVACIÓN!$B$7</f>
        <v>102.71000000000001</v>
      </c>
      <c r="V38" s="104">
        <f t="shared" si="11"/>
        <v>1929.5799999999997</v>
      </c>
      <c r="W38" s="105">
        <f t="shared" si="12"/>
        <v>2251.1766666666663</v>
      </c>
      <c r="Y38" s="2"/>
      <c r="Z38" s="237"/>
    </row>
    <row r="39" spans="1:26" s="1" customFormat="1" ht="21.95" customHeight="1" x14ac:dyDescent="0.2">
      <c r="A39" s="106" t="s">
        <v>46</v>
      </c>
      <c r="B39" s="76" t="s">
        <v>36</v>
      </c>
      <c r="C39" s="107"/>
      <c r="D39" s="108"/>
      <c r="E39" s="109"/>
      <c r="F39" s="27"/>
      <c r="G39" s="98">
        <f t="shared" si="7"/>
        <v>14758.079999999998</v>
      </c>
      <c r="H39" s="99">
        <f t="shared" si="7"/>
        <v>5185.08</v>
      </c>
      <c r="I39" s="99">
        <f t="shared" si="7"/>
        <v>295.20000000000005</v>
      </c>
      <c r="J39" s="99">
        <f t="shared" si="7"/>
        <v>808.08</v>
      </c>
      <c r="K39" s="99">
        <f t="shared" si="7"/>
        <v>876</v>
      </c>
      <c r="L39" s="99">
        <f t="shared" si="7"/>
        <v>1232.52</v>
      </c>
      <c r="M39" s="99">
        <f t="shared" si="8"/>
        <v>1929.5799999999997</v>
      </c>
      <c r="N39" s="100">
        <f t="shared" si="9"/>
        <v>1929.5799999999997</v>
      </c>
      <c r="O39" s="80">
        <f t="shared" si="10"/>
        <v>27014.119999999995</v>
      </c>
      <c r="P39" s="101">
        <f>+SUELDO!$C$10</f>
        <v>1229.8399999999999</v>
      </c>
      <c r="Q39" s="99">
        <f>+HOMOLOGACIÓN!$B$7</f>
        <v>432.09</v>
      </c>
      <c r="R39" s="102">
        <f>+'PAGA CONCERTADA'!$B$7</f>
        <v>24.6</v>
      </c>
      <c r="S39" s="102">
        <f>+DESTINO!$B$7</f>
        <v>67.34</v>
      </c>
      <c r="T39" s="102">
        <f>+ESPECÍFICO!$B$7</f>
        <v>73</v>
      </c>
      <c r="U39" s="103">
        <f>+INCENTIVACIÓN!$B$7</f>
        <v>102.71000000000001</v>
      </c>
      <c r="V39" s="104">
        <f t="shared" si="11"/>
        <v>1929.5799999999997</v>
      </c>
      <c r="W39" s="105">
        <f t="shared" si="12"/>
        <v>2251.1766666666663</v>
      </c>
      <c r="Y39" s="2"/>
      <c r="Z39" s="237"/>
    </row>
    <row r="40" spans="1:26" s="1" customFormat="1" ht="21.95" customHeight="1" x14ac:dyDescent="0.2">
      <c r="A40" s="106" t="s">
        <v>47</v>
      </c>
      <c r="B40" s="76" t="s">
        <v>36</v>
      </c>
      <c r="C40" s="107"/>
      <c r="D40" s="108"/>
      <c r="E40" s="109"/>
      <c r="F40" s="27"/>
      <c r="G40" s="98">
        <f t="shared" si="7"/>
        <v>14758.079999999998</v>
      </c>
      <c r="H40" s="99">
        <f t="shared" si="7"/>
        <v>5185.08</v>
      </c>
      <c r="I40" s="99">
        <f t="shared" si="7"/>
        <v>295.20000000000005</v>
      </c>
      <c r="J40" s="99">
        <f t="shared" si="7"/>
        <v>808.08</v>
      </c>
      <c r="K40" s="99">
        <f t="shared" si="7"/>
        <v>876</v>
      </c>
      <c r="L40" s="99">
        <f t="shared" si="7"/>
        <v>1232.52</v>
      </c>
      <c r="M40" s="99">
        <f t="shared" si="8"/>
        <v>1929.5799999999997</v>
      </c>
      <c r="N40" s="100">
        <f t="shared" si="9"/>
        <v>1929.5799999999997</v>
      </c>
      <c r="O40" s="80">
        <f t="shared" si="10"/>
        <v>27014.119999999995</v>
      </c>
      <c r="P40" s="101">
        <f>+SUELDO!$C$10</f>
        <v>1229.8399999999999</v>
      </c>
      <c r="Q40" s="99">
        <f>+HOMOLOGACIÓN!$B$7</f>
        <v>432.09</v>
      </c>
      <c r="R40" s="102">
        <f>+'PAGA CONCERTADA'!$B$7</f>
        <v>24.6</v>
      </c>
      <c r="S40" s="102">
        <f>+DESTINO!$B$7</f>
        <v>67.34</v>
      </c>
      <c r="T40" s="102">
        <f>+ESPECÍFICO!$B$7</f>
        <v>73</v>
      </c>
      <c r="U40" s="103">
        <f>+INCENTIVACIÓN!$B$7</f>
        <v>102.71000000000001</v>
      </c>
      <c r="V40" s="104">
        <f t="shared" si="11"/>
        <v>1929.5799999999997</v>
      </c>
      <c r="W40" s="105">
        <f t="shared" si="12"/>
        <v>2251.1766666666663</v>
      </c>
      <c r="Y40" s="2"/>
      <c r="Z40" s="237"/>
    </row>
    <row r="41" spans="1:26" s="1" customFormat="1" ht="21.95" customHeight="1" thickBot="1" x14ac:dyDescent="0.25">
      <c r="A41" s="84" t="s">
        <v>48</v>
      </c>
      <c r="B41" s="51" t="s">
        <v>36</v>
      </c>
      <c r="C41" s="110"/>
      <c r="D41" s="111"/>
      <c r="E41" s="112"/>
      <c r="F41" s="113"/>
      <c r="G41" s="114">
        <f t="shared" si="7"/>
        <v>14758.079999999998</v>
      </c>
      <c r="H41" s="115">
        <f t="shared" si="7"/>
        <v>5185.08</v>
      </c>
      <c r="I41" s="115">
        <f t="shared" si="7"/>
        <v>295.20000000000005</v>
      </c>
      <c r="J41" s="115">
        <f t="shared" si="7"/>
        <v>808.08</v>
      </c>
      <c r="K41" s="115">
        <f t="shared" si="7"/>
        <v>876</v>
      </c>
      <c r="L41" s="115">
        <f t="shared" si="7"/>
        <v>1232.52</v>
      </c>
      <c r="M41" s="115">
        <f t="shared" si="8"/>
        <v>1929.5799999999997</v>
      </c>
      <c r="N41" s="116">
        <f t="shared" si="9"/>
        <v>1929.5799999999997</v>
      </c>
      <c r="O41" s="58">
        <f t="shared" si="10"/>
        <v>27014.119999999995</v>
      </c>
      <c r="P41" s="117">
        <f>+SUELDO!$C$10</f>
        <v>1229.8399999999999</v>
      </c>
      <c r="Q41" s="115">
        <f>+HOMOLOGACIÓN!$B$7</f>
        <v>432.09</v>
      </c>
      <c r="R41" s="115">
        <f>+'PAGA CONCERTADA'!$B$7</f>
        <v>24.6</v>
      </c>
      <c r="S41" s="115">
        <f>+DESTINO!$B$7</f>
        <v>67.34</v>
      </c>
      <c r="T41" s="115">
        <f>+ESPECÍFICO!$B$7</f>
        <v>73</v>
      </c>
      <c r="U41" s="116">
        <f>+INCENTIVACIÓN!$B$7</f>
        <v>102.71000000000001</v>
      </c>
      <c r="V41" s="118">
        <f t="shared" si="11"/>
        <v>1929.5799999999997</v>
      </c>
      <c r="W41" s="119">
        <f t="shared" si="12"/>
        <v>2251.1766666666663</v>
      </c>
      <c r="Y41" s="2"/>
      <c r="Z41" s="237"/>
    </row>
    <row r="42" spans="1:26" s="66" customFormat="1" ht="24" customHeight="1" thickBot="1" x14ac:dyDescent="0.25">
      <c r="A42" s="5"/>
      <c r="B42" s="6"/>
      <c r="C42" s="6"/>
      <c r="D42" s="6"/>
      <c r="E42" s="6"/>
      <c r="F42" s="7"/>
      <c r="G42" s="247"/>
      <c r="H42" s="247"/>
      <c r="I42" s="247"/>
      <c r="J42" s="247"/>
      <c r="K42" s="247"/>
      <c r="L42" s="247"/>
      <c r="M42" s="247"/>
      <c r="N42" s="247"/>
      <c r="O42" s="247"/>
      <c r="P42" s="120"/>
      <c r="Q42" s="120"/>
      <c r="R42" s="120"/>
      <c r="S42" s="120"/>
      <c r="T42" s="120"/>
      <c r="U42" s="30"/>
      <c r="V42" s="120"/>
      <c r="W42" s="120"/>
      <c r="Y42" s="2"/>
      <c r="Z42" s="237"/>
    </row>
    <row r="43" spans="1:26" s="1" customFormat="1" ht="30.75" customHeight="1" thickBot="1" x14ac:dyDescent="0.25">
      <c r="A43" s="121"/>
      <c r="B43" s="122"/>
      <c r="C43" s="6"/>
      <c r="D43" s="6"/>
      <c r="E43" s="6"/>
      <c r="F43" s="7"/>
      <c r="G43" s="238" t="str">
        <f>G3</f>
        <v xml:space="preserve">  EUROS AÑO 2024</v>
      </c>
      <c r="H43" s="239"/>
      <c r="I43" s="239"/>
      <c r="J43" s="239"/>
      <c r="K43" s="239"/>
      <c r="L43" s="239"/>
      <c r="M43" s="239"/>
      <c r="N43" s="239"/>
      <c r="O43" s="240"/>
      <c r="P43" s="241" t="str">
        <f>P3</f>
        <v>EUROS MENSUAL 2024</v>
      </c>
      <c r="Q43" s="242"/>
      <c r="R43" s="242"/>
      <c r="S43" s="242"/>
      <c r="T43" s="242"/>
      <c r="U43" s="242"/>
      <c r="V43" s="242"/>
      <c r="W43" s="243"/>
      <c r="X43" s="123"/>
      <c r="Y43" s="2"/>
      <c r="Z43" s="237"/>
    </row>
    <row r="44" spans="1:26" s="1" customFormat="1" ht="113.25" customHeight="1" thickBot="1" x14ac:dyDescent="0.25">
      <c r="A44" s="9" t="s">
        <v>1</v>
      </c>
      <c r="B44" s="10" t="s">
        <v>2</v>
      </c>
      <c r="C44" s="11" t="s">
        <v>3</v>
      </c>
      <c r="D44" s="12" t="s">
        <v>4</v>
      </c>
      <c r="E44" s="13" t="s">
        <v>5</v>
      </c>
      <c r="F44" s="14"/>
      <c r="G44" s="15" t="s">
        <v>6</v>
      </c>
      <c r="H44" s="16" t="s">
        <v>7</v>
      </c>
      <c r="I44" s="16" t="s">
        <v>8</v>
      </c>
      <c r="J44" s="16" t="s">
        <v>9</v>
      </c>
      <c r="K44" s="16" t="s">
        <v>10</v>
      </c>
      <c r="L44" s="16" t="s">
        <v>11</v>
      </c>
      <c r="M44" s="16" t="s">
        <v>12</v>
      </c>
      <c r="N44" s="17" t="s">
        <v>13</v>
      </c>
      <c r="O44" s="124" t="s">
        <v>14</v>
      </c>
      <c r="P44" s="125" t="s">
        <v>6</v>
      </c>
      <c r="Q44" s="20" t="s">
        <v>7</v>
      </c>
      <c r="R44" s="20" t="s">
        <v>8</v>
      </c>
      <c r="S44" s="20" t="s">
        <v>9</v>
      </c>
      <c r="T44" s="126" t="s">
        <v>10</v>
      </c>
      <c r="U44" s="17" t="s">
        <v>11</v>
      </c>
      <c r="V44" s="15" t="s">
        <v>15</v>
      </c>
      <c r="W44" s="21" t="s">
        <v>16</v>
      </c>
      <c r="Y44" s="2"/>
      <c r="Z44" s="237"/>
    </row>
    <row r="45" spans="1:26" s="1" customFormat="1" ht="21.75" customHeight="1" thickBot="1" x14ac:dyDescent="0.25">
      <c r="A45" s="24" t="s">
        <v>49</v>
      </c>
      <c r="B45" s="127"/>
      <c r="C45" s="127"/>
      <c r="D45" s="127"/>
      <c r="E45" s="127"/>
      <c r="F45" s="27"/>
      <c r="G45" s="30"/>
      <c r="H45" s="30"/>
      <c r="I45" s="30"/>
      <c r="J45" s="30"/>
      <c r="K45" s="30"/>
      <c r="L45" s="30"/>
      <c r="M45" s="30"/>
      <c r="N45" s="30"/>
      <c r="O45" s="31"/>
      <c r="P45" s="31"/>
      <c r="Q45" s="31"/>
      <c r="R45" s="31"/>
      <c r="S45" s="31"/>
      <c r="T45" s="31"/>
      <c r="U45" s="31"/>
      <c r="V45" s="31"/>
      <c r="W45" s="31"/>
      <c r="Y45" s="2"/>
      <c r="Z45" s="237"/>
    </row>
    <row r="46" spans="1:26" s="1" customFormat="1" ht="21.95" customHeight="1" x14ac:dyDescent="0.2">
      <c r="A46" s="41" t="s">
        <v>50</v>
      </c>
      <c r="B46" s="42" t="s">
        <v>51</v>
      </c>
      <c r="C46" s="72"/>
      <c r="D46" s="73"/>
      <c r="E46" s="74"/>
      <c r="G46" s="92">
        <f t="shared" ref="G46:L56" si="13">P46*12</f>
        <v>13474.32</v>
      </c>
      <c r="H46" s="93">
        <f t="shared" si="13"/>
        <v>1454.6399999999999</v>
      </c>
      <c r="I46" s="93">
        <f t="shared" si="13"/>
        <v>312.60000000000002</v>
      </c>
      <c r="J46" s="93">
        <f t="shared" si="13"/>
        <v>624.48</v>
      </c>
      <c r="K46" s="93">
        <f t="shared" si="13"/>
        <v>760.2</v>
      </c>
      <c r="L46" s="93">
        <f t="shared" si="13"/>
        <v>2256.36</v>
      </c>
      <c r="M46" s="93">
        <f>P46+Q46+R46+S46+T46+U46</f>
        <v>1573.5499999999997</v>
      </c>
      <c r="N46" s="94">
        <f>SUM(P46:U46)</f>
        <v>1573.5499999999997</v>
      </c>
      <c r="O46" s="46">
        <f>SUM(G46:N46)</f>
        <v>22029.699999999997</v>
      </c>
      <c r="P46" s="92">
        <f>+SUELDO!$C$11</f>
        <v>1122.8599999999999</v>
      </c>
      <c r="Q46" s="93">
        <f>+HOMOLOGACIÓN!$B$8</f>
        <v>121.22</v>
      </c>
      <c r="R46" s="93">
        <f>+'PAGA CONCERTADA'!$B$8</f>
        <v>26.05</v>
      </c>
      <c r="S46" s="93">
        <f>+DESTINO!$B$8</f>
        <v>52.04</v>
      </c>
      <c r="T46" s="93">
        <f>+ESPECÍFICO!$B$8</f>
        <v>63.35</v>
      </c>
      <c r="U46" s="128">
        <f>+INCENTIVACIÓN!$B$8</f>
        <v>188.03</v>
      </c>
      <c r="V46" s="129">
        <f>SUM(P46:U46)</f>
        <v>1573.5499999999997</v>
      </c>
      <c r="W46" s="97">
        <f>O46/12</f>
        <v>1835.8083333333332</v>
      </c>
      <c r="Y46" s="2"/>
      <c r="Z46" s="237"/>
    </row>
    <row r="47" spans="1:26" s="1" customFormat="1" ht="21.95" customHeight="1" x14ac:dyDescent="0.2">
      <c r="A47" s="75" t="s">
        <v>52</v>
      </c>
      <c r="B47" s="76" t="s">
        <v>51</v>
      </c>
      <c r="C47" s="107"/>
      <c r="D47" s="108"/>
      <c r="E47" s="109"/>
      <c r="F47" s="27"/>
      <c r="G47" s="98">
        <f t="shared" si="13"/>
        <v>13474.32</v>
      </c>
      <c r="H47" s="99">
        <f t="shared" si="13"/>
        <v>1454.6399999999999</v>
      </c>
      <c r="I47" s="99">
        <f t="shared" si="13"/>
        <v>312.60000000000002</v>
      </c>
      <c r="J47" s="99">
        <f t="shared" si="13"/>
        <v>624.48</v>
      </c>
      <c r="K47" s="99">
        <f t="shared" si="13"/>
        <v>760.2</v>
      </c>
      <c r="L47" s="99">
        <f t="shared" si="13"/>
        <v>2256.36</v>
      </c>
      <c r="M47" s="99">
        <f t="shared" ref="M47:M56" si="14">P47+Q47+R47+S47+T47+U47</f>
        <v>1573.5499999999997</v>
      </c>
      <c r="N47" s="100">
        <f t="shared" ref="N47:N56" si="15">SUM(P47:U47)</f>
        <v>1573.5499999999997</v>
      </c>
      <c r="O47" s="80">
        <f t="shared" ref="O47:O56" si="16">SUM(G47:N47)</f>
        <v>22029.699999999997</v>
      </c>
      <c r="P47" s="98">
        <f>+SUELDO!$C$11</f>
        <v>1122.8599999999999</v>
      </c>
      <c r="Q47" s="99">
        <f>+HOMOLOGACIÓN!$B$8</f>
        <v>121.22</v>
      </c>
      <c r="R47" s="99">
        <f>+'PAGA CONCERTADA'!$B$8</f>
        <v>26.05</v>
      </c>
      <c r="S47" s="99">
        <f>+DESTINO!$B$8</f>
        <v>52.04</v>
      </c>
      <c r="T47" s="99">
        <f>+ESPECÍFICO!$B$8</f>
        <v>63.35</v>
      </c>
      <c r="U47" s="130">
        <f>+INCENTIVACIÓN!$B$8</f>
        <v>188.03</v>
      </c>
      <c r="V47" s="131">
        <f t="shared" ref="V47:V56" si="17">SUM(P47:U47)</f>
        <v>1573.5499999999997</v>
      </c>
      <c r="W47" s="105">
        <f t="shared" ref="W47:W56" si="18">O47/12</f>
        <v>1835.8083333333332</v>
      </c>
      <c r="Y47" s="2"/>
      <c r="Z47" s="237"/>
    </row>
    <row r="48" spans="1:26" s="1" customFormat="1" ht="21.95" customHeight="1" thickBot="1" x14ac:dyDescent="0.25">
      <c r="A48" s="132" t="s">
        <v>53</v>
      </c>
      <c r="B48" s="76" t="s">
        <v>51</v>
      </c>
      <c r="C48" s="110"/>
      <c r="D48" s="111"/>
      <c r="E48" s="37"/>
      <c r="G48" s="98">
        <f t="shared" si="13"/>
        <v>13474.32</v>
      </c>
      <c r="H48" s="99">
        <f t="shared" si="13"/>
        <v>1454.6399999999999</v>
      </c>
      <c r="I48" s="99">
        <f t="shared" si="13"/>
        <v>312.60000000000002</v>
      </c>
      <c r="J48" s="99">
        <f t="shared" si="13"/>
        <v>624.48</v>
      </c>
      <c r="K48" s="99">
        <f t="shared" si="13"/>
        <v>760.2</v>
      </c>
      <c r="L48" s="99">
        <f t="shared" si="13"/>
        <v>2256.36</v>
      </c>
      <c r="M48" s="99">
        <f t="shared" si="14"/>
        <v>1573.5499999999997</v>
      </c>
      <c r="N48" s="100">
        <f t="shared" si="15"/>
        <v>1573.5499999999997</v>
      </c>
      <c r="O48" s="80">
        <f t="shared" si="16"/>
        <v>22029.699999999997</v>
      </c>
      <c r="P48" s="98">
        <f>+SUELDO!$C$11</f>
        <v>1122.8599999999999</v>
      </c>
      <c r="Q48" s="99">
        <f>+HOMOLOGACIÓN!$B$8</f>
        <v>121.22</v>
      </c>
      <c r="R48" s="99">
        <f>+'PAGA CONCERTADA'!$B$8</f>
        <v>26.05</v>
      </c>
      <c r="S48" s="99">
        <f>+DESTINO!$B$8</f>
        <v>52.04</v>
      </c>
      <c r="T48" s="99">
        <f>+ESPECÍFICO!$B$8</f>
        <v>63.35</v>
      </c>
      <c r="U48" s="130">
        <f>+INCENTIVACIÓN!$B$8</f>
        <v>188.03</v>
      </c>
      <c r="V48" s="131">
        <f t="shared" si="17"/>
        <v>1573.5499999999997</v>
      </c>
      <c r="W48" s="105">
        <f t="shared" si="18"/>
        <v>1835.8083333333332</v>
      </c>
      <c r="Y48" s="2"/>
      <c r="Z48" s="237"/>
    </row>
    <row r="49" spans="1:26" s="1" customFormat="1" ht="21.95" customHeight="1" x14ac:dyDescent="0.2">
      <c r="A49" s="75" t="s">
        <v>54</v>
      </c>
      <c r="B49" s="76" t="s">
        <v>51</v>
      </c>
      <c r="C49" s="107"/>
      <c r="D49" s="108"/>
      <c r="E49" s="109"/>
      <c r="F49" s="27"/>
      <c r="G49" s="98">
        <f t="shared" si="13"/>
        <v>13474.32</v>
      </c>
      <c r="H49" s="99">
        <f t="shared" si="13"/>
        <v>1454.6399999999999</v>
      </c>
      <c r="I49" s="99">
        <f t="shared" si="13"/>
        <v>312.60000000000002</v>
      </c>
      <c r="J49" s="99">
        <f t="shared" si="13"/>
        <v>624.48</v>
      </c>
      <c r="K49" s="99">
        <f t="shared" si="13"/>
        <v>760.2</v>
      </c>
      <c r="L49" s="99">
        <f t="shared" si="13"/>
        <v>2256.36</v>
      </c>
      <c r="M49" s="99">
        <f t="shared" si="14"/>
        <v>1573.5499999999997</v>
      </c>
      <c r="N49" s="100">
        <f t="shared" si="15"/>
        <v>1573.5499999999997</v>
      </c>
      <c r="O49" s="80">
        <f t="shared" si="16"/>
        <v>22029.699999999997</v>
      </c>
      <c r="P49" s="98">
        <f>+SUELDO!$C$11</f>
        <v>1122.8599999999999</v>
      </c>
      <c r="Q49" s="99">
        <f>+HOMOLOGACIÓN!$B$8</f>
        <v>121.22</v>
      </c>
      <c r="R49" s="99">
        <f>+'PAGA CONCERTADA'!$B$8</f>
        <v>26.05</v>
      </c>
      <c r="S49" s="99">
        <f>+DESTINO!$B$8</f>
        <v>52.04</v>
      </c>
      <c r="T49" s="99">
        <f>+ESPECÍFICO!$B$8</f>
        <v>63.35</v>
      </c>
      <c r="U49" s="130">
        <f>+INCENTIVACIÓN!$B$8</f>
        <v>188.03</v>
      </c>
      <c r="V49" s="131">
        <f t="shared" si="17"/>
        <v>1573.5499999999997</v>
      </c>
      <c r="W49" s="105">
        <f t="shared" si="18"/>
        <v>1835.8083333333332</v>
      </c>
      <c r="Y49" s="2"/>
      <c r="Z49" s="237"/>
    </row>
    <row r="50" spans="1:26" s="1" customFormat="1" ht="21.95" customHeight="1" x14ac:dyDescent="0.2">
      <c r="A50" s="75" t="s">
        <v>55</v>
      </c>
      <c r="B50" s="76" t="s">
        <v>51</v>
      </c>
      <c r="C50" s="107"/>
      <c r="D50" s="108"/>
      <c r="E50" s="109"/>
      <c r="F50" s="27"/>
      <c r="G50" s="98">
        <f t="shared" si="13"/>
        <v>13474.32</v>
      </c>
      <c r="H50" s="99">
        <f t="shared" si="13"/>
        <v>1454.6399999999999</v>
      </c>
      <c r="I50" s="99">
        <f t="shared" si="13"/>
        <v>312.60000000000002</v>
      </c>
      <c r="J50" s="99">
        <f t="shared" si="13"/>
        <v>624.48</v>
      </c>
      <c r="K50" s="99">
        <f t="shared" si="13"/>
        <v>760.2</v>
      </c>
      <c r="L50" s="99">
        <f t="shared" si="13"/>
        <v>2256.36</v>
      </c>
      <c r="M50" s="99">
        <f t="shared" si="14"/>
        <v>1573.5499999999997</v>
      </c>
      <c r="N50" s="100">
        <f t="shared" si="15"/>
        <v>1573.5499999999997</v>
      </c>
      <c r="O50" s="80">
        <f t="shared" si="16"/>
        <v>22029.699999999997</v>
      </c>
      <c r="P50" s="98">
        <f>+SUELDO!$C$11</f>
        <v>1122.8599999999999</v>
      </c>
      <c r="Q50" s="99">
        <f>+HOMOLOGACIÓN!$B$8</f>
        <v>121.22</v>
      </c>
      <c r="R50" s="99">
        <f>+'PAGA CONCERTADA'!$B$8</f>
        <v>26.05</v>
      </c>
      <c r="S50" s="99">
        <f>+DESTINO!$B$8</f>
        <v>52.04</v>
      </c>
      <c r="T50" s="99">
        <f>+ESPECÍFICO!$B$8</f>
        <v>63.35</v>
      </c>
      <c r="U50" s="130">
        <f>+INCENTIVACIÓN!$B$8</f>
        <v>188.03</v>
      </c>
      <c r="V50" s="131">
        <f t="shared" si="17"/>
        <v>1573.5499999999997</v>
      </c>
      <c r="W50" s="105">
        <f t="shared" si="18"/>
        <v>1835.8083333333332</v>
      </c>
      <c r="Y50" s="2"/>
      <c r="Z50" s="237"/>
    </row>
    <row r="51" spans="1:26" s="1" customFormat="1" ht="21.95" customHeight="1" x14ac:dyDescent="0.2">
      <c r="A51" s="75" t="s">
        <v>56</v>
      </c>
      <c r="B51" s="76" t="s">
        <v>51</v>
      </c>
      <c r="C51" s="107"/>
      <c r="D51" s="108"/>
      <c r="E51" s="109"/>
      <c r="F51" s="27"/>
      <c r="G51" s="98">
        <f t="shared" si="13"/>
        <v>13474.32</v>
      </c>
      <c r="H51" s="99">
        <f t="shared" si="13"/>
        <v>1454.6399999999999</v>
      </c>
      <c r="I51" s="99">
        <f t="shared" si="13"/>
        <v>312.60000000000002</v>
      </c>
      <c r="J51" s="99">
        <f t="shared" si="13"/>
        <v>624.48</v>
      </c>
      <c r="K51" s="99">
        <f t="shared" si="13"/>
        <v>760.2</v>
      </c>
      <c r="L51" s="99">
        <f t="shared" si="13"/>
        <v>2256.36</v>
      </c>
      <c r="M51" s="99">
        <f t="shared" si="14"/>
        <v>1573.5499999999997</v>
      </c>
      <c r="N51" s="100">
        <f t="shared" si="15"/>
        <v>1573.5499999999997</v>
      </c>
      <c r="O51" s="80">
        <f t="shared" si="16"/>
        <v>22029.699999999997</v>
      </c>
      <c r="P51" s="98">
        <f>+SUELDO!$C$11</f>
        <v>1122.8599999999999</v>
      </c>
      <c r="Q51" s="99">
        <f>+HOMOLOGACIÓN!$B$8</f>
        <v>121.22</v>
      </c>
      <c r="R51" s="99">
        <f>+'PAGA CONCERTADA'!$B$8</f>
        <v>26.05</v>
      </c>
      <c r="S51" s="99">
        <f>+DESTINO!$B$8</f>
        <v>52.04</v>
      </c>
      <c r="T51" s="99">
        <f>+ESPECÍFICO!$B$8</f>
        <v>63.35</v>
      </c>
      <c r="U51" s="130">
        <f>+INCENTIVACIÓN!$B$8</f>
        <v>188.03</v>
      </c>
      <c r="V51" s="131">
        <f t="shared" si="17"/>
        <v>1573.5499999999997</v>
      </c>
      <c r="W51" s="105">
        <f t="shared" si="18"/>
        <v>1835.8083333333332</v>
      </c>
      <c r="Y51" s="2"/>
      <c r="Z51" s="237"/>
    </row>
    <row r="52" spans="1:26" s="1" customFormat="1" ht="21.95" customHeight="1" x14ac:dyDescent="0.2">
      <c r="A52" s="75" t="s">
        <v>57</v>
      </c>
      <c r="B52" s="76" t="s">
        <v>51</v>
      </c>
      <c r="C52" s="107"/>
      <c r="D52" s="108"/>
      <c r="E52" s="109"/>
      <c r="F52" s="27"/>
      <c r="G52" s="98">
        <f t="shared" si="13"/>
        <v>13474.32</v>
      </c>
      <c r="H52" s="99">
        <f t="shared" si="13"/>
        <v>1454.6399999999999</v>
      </c>
      <c r="I52" s="99">
        <f t="shared" si="13"/>
        <v>312.60000000000002</v>
      </c>
      <c r="J52" s="99">
        <f t="shared" si="13"/>
        <v>624.48</v>
      </c>
      <c r="K52" s="99">
        <f t="shared" si="13"/>
        <v>760.2</v>
      </c>
      <c r="L52" s="99">
        <f t="shared" si="13"/>
        <v>2256.36</v>
      </c>
      <c r="M52" s="99">
        <f t="shared" si="14"/>
        <v>1573.5499999999997</v>
      </c>
      <c r="N52" s="100">
        <f t="shared" si="15"/>
        <v>1573.5499999999997</v>
      </c>
      <c r="O52" s="80">
        <f t="shared" si="16"/>
        <v>22029.699999999997</v>
      </c>
      <c r="P52" s="98">
        <f>+SUELDO!$C$11</f>
        <v>1122.8599999999999</v>
      </c>
      <c r="Q52" s="99">
        <f>+HOMOLOGACIÓN!$B$8</f>
        <v>121.22</v>
      </c>
      <c r="R52" s="99">
        <f>+'PAGA CONCERTADA'!$B$8</f>
        <v>26.05</v>
      </c>
      <c r="S52" s="99">
        <f>+DESTINO!$B$8</f>
        <v>52.04</v>
      </c>
      <c r="T52" s="99">
        <f>+ESPECÍFICO!$B$8</f>
        <v>63.35</v>
      </c>
      <c r="U52" s="130">
        <f>+INCENTIVACIÓN!$B$8</f>
        <v>188.03</v>
      </c>
      <c r="V52" s="131">
        <f t="shared" si="17"/>
        <v>1573.5499999999997</v>
      </c>
      <c r="W52" s="105">
        <f t="shared" si="18"/>
        <v>1835.8083333333332</v>
      </c>
      <c r="Y52" s="2"/>
      <c r="Z52" s="237"/>
    </row>
    <row r="53" spans="1:26" s="1" customFormat="1" ht="21.95" customHeight="1" x14ac:dyDescent="0.2">
      <c r="A53" s="75" t="s">
        <v>58</v>
      </c>
      <c r="B53" s="76" t="s">
        <v>51</v>
      </c>
      <c r="C53" s="107"/>
      <c r="D53" s="108"/>
      <c r="E53" s="109"/>
      <c r="F53" s="27"/>
      <c r="G53" s="98">
        <f t="shared" si="13"/>
        <v>13474.32</v>
      </c>
      <c r="H53" s="99">
        <f t="shared" si="13"/>
        <v>1454.6399999999999</v>
      </c>
      <c r="I53" s="99">
        <f t="shared" si="13"/>
        <v>312.60000000000002</v>
      </c>
      <c r="J53" s="99">
        <f t="shared" si="13"/>
        <v>624.48</v>
      </c>
      <c r="K53" s="99">
        <f t="shared" si="13"/>
        <v>760.2</v>
      </c>
      <c r="L53" s="99">
        <f t="shared" si="13"/>
        <v>2256.36</v>
      </c>
      <c r="M53" s="99">
        <f t="shared" si="14"/>
        <v>1573.5499999999997</v>
      </c>
      <c r="N53" s="100">
        <f t="shared" si="15"/>
        <v>1573.5499999999997</v>
      </c>
      <c r="O53" s="80">
        <f t="shared" si="16"/>
        <v>22029.699999999997</v>
      </c>
      <c r="P53" s="98">
        <f>+SUELDO!$C$11</f>
        <v>1122.8599999999999</v>
      </c>
      <c r="Q53" s="99">
        <f>+HOMOLOGACIÓN!$B$8</f>
        <v>121.22</v>
      </c>
      <c r="R53" s="99">
        <f>+'PAGA CONCERTADA'!$B$8</f>
        <v>26.05</v>
      </c>
      <c r="S53" s="99">
        <f>+DESTINO!$B$8</f>
        <v>52.04</v>
      </c>
      <c r="T53" s="99">
        <f>+ESPECÍFICO!$B$8</f>
        <v>63.35</v>
      </c>
      <c r="U53" s="130">
        <f>+INCENTIVACIÓN!$B$8</f>
        <v>188.03</v>
      </c>
      <c r="V53" s="131">
        <f t="shared" si="17"/>
        <v>1573.5499999999997</v>
      </c>
      <c r="W53" s="105">
        <f t="shared" si="18"/>
        <v>1835.8083333333332</v>
      </c>
      <c r="Y53" s="2"/>
      <c r="Z53" s="237"/>
    </row>
    <row r="54" spans="1:26" s="1" customFormat="1" ht="21.95" customHeight="1" x14ac:dyDescent="0.2">
      <c r="A54" s="75" t="s">
        <v>59</v>
      </c>
      <c r="B54" s="76" t="s">
        <v>51</v>
      </c>
      <c r="C54" s="107"/>
      <c r="D54" s="108"/>
      <c r="E54" s="109"/>
      <c r="F54" s="27"/>
      <c r="G54" s="98">
        <f t="shared" si="13"/>
        <v>13474.32</v>
      </c>
      <c r="H54" s="99">
        <f t="shared" si="13"/>
        <v>1454.6399999999999</v>
      </c>
      <c r="I54" s="99">
        <f t="shared" si="13"/>
        <v>312.60000000000002</v>
      </c>
      <c r="J54" s="99">
        <f t="shared" si="13"/>
        <v>624.48</v>
      </c>
      <c r="K54" s="99">
        <f t="shared" si="13"/>
        <v>760.2</v>
      </c>
      <c r="L54" s="99">
        <f t="shared" si="13"/>
        <v>2256.36</v>
      </c>
      <c r="M54" s="99">
        <f t="shared" si="14"/>
        <v>1573.5499999999997</v>
      </c>
      <c r="N54" s="100">
        <f t="shared" si="15"/>
        <v>1573.5499999999997</v>
      </c>
      <c r="O54" s="80">
        <f t="shared" si="16"/>
        <v>22029.699999999997</v>
      </c>
      <c r="P54" s="98">
        <f>+SUELDO!$C$11</f>
        <v>1122.8599999999999</v>
      </c>
      <c r="Q54" s="99">
        <f>+HOMOLOGACIÓN!$B$8</f>
        <v>121.22</v>
      </c>
      <c r="R54" s="99">
        <f>+'PAGA CONCERTADA'!$B$8</f>
        <v>26.05</v>
      </c>
      <c r="S54" s="99">
        <f>+DESTINO!$B$8</f>
        <v>52.04</v>
      </c>
      <c r="T54" s="99">
        <f>+ESPECÍFICO!$B$8</f>
        <v>63.35</v>
      </c>
      <c r="U54" s="130">
        <f>+INCENTIVACIÓN!$B$8</f>
        <v>188.03</v>
      </c>
      <c r="V54" s="131">
        <f t="shared" si="17"/>
        <v>1573.5499999999997</v>
      </c>
      <c r="W54" s="105">
        <f t="shared" si="18"/>
        <v>1835.8083333333332</v>
      </c>
      <c r="Y54" s="2"/>
      <c r="Z54" s="237"/>
    </row>
    <row r="55" spans="1:26" s="1" customFormat="1" ht="21.95" customHeight="1" x14ac:dyDescent="0.2">
      <c r="A55" s="75" t="s">
        <v>60</v>
      </c>
      <c r="B55" s="76" t="s">
        <v>51</v>
      </c>
      <c r="C55" s="107"/>
      <c r="D55" s="108"/>
      <c r="E55" s="109"/>
      <c r="F55" s="27"/>
      <c r="G55" s="98">
        <f t="shared" si="13"/>
        <v>13474.32</v>
      </c>
      <c r="H55" s="99">
        <f t="shared" si="13"/>
        <v>1454.6399999999999</v>
      </c>
      <c r="I55" s="99">
        <f t="shared" si="13"/>
        <v>312.60000000000002</v>
      </c>
      <c r="J55" s="99">
        <f t="shared" si="13"/>
        <v>624.48</v>
      </c>
      <c r="K55" s="99">
        <f t="shared" si="13"/>
        <v>760.2</v>
      </c>
      <c r="L55" s="99">
        <f t="shared" si="13"/>
        <v>2256.36</v>
      </c>
      <c r="M55" s="99">
        <f t="shared" si="14"/>
        <v>1573.5499999999997</v>
      </c>
      <c r="N55" s="100">
        <f t="shared" si="15"/>
        <v>1573.5499999999997</v>
      </c>
      <c r="O55" s="80">
        <f t="shared" si="16"/>
        <v>22029.699999999997</v>
      </c>
      <c r="P55" s="98">
        <f>+SUELDO!$C$11</f>
        <v>1122.8599999999999</v>
      </c>
      <c r="Q55" s="99">
        <f>+HOMOLOGACIÓN!$B$8</f>
        <v>121.22</v>
      </c>
      <c r="R55" s="99">
        <f>+'PAGA CONCERTADA'!$B$8</f>
        <v>26.05</v>
      </c>
      <c r="S55" s="99">
        <f>+DESTINO!$B$8</f>
        <v>52.04</v>
      </c>
      <c r="T55" s="99">
        <f>+ESPECÍFICO!$B$8</f>
        <v>63.35</v>
      </c>
      <c r="U55" s="130">
        <f>+INCENTIVACIÓN!$B$8</f>
        <v>188.03</v>
      </c>
      <c r="V55" s="131">
        <f t="shared" si="17"/>
        <v>1573.5499999999997</v>
      </c>
      <c r="W55" s="105">
        <f t="shared" si="18"/>
        <v>1835.8083333333332</v>
      </c>
      <c r="Y55" s="2"/>
      <c r="Z55" s="237"/>
    </row>
    <row r="56" spans="1:26" s="1" customFormat="1" ht="21.95" customHeight="1" thickBot="1" x14ac:dyDescent="0.25">
      <c r="A56" s="84" t="s">
        <v>61</v>
      </c>
      <c r="B56" s="51" t="s">
        <v>51</v>
      </c>
      <c r="C56" s="133"/>
      <c r="D56" s="134"/>
      <c r="E56" s="135"/>
      <c r="F56" s="27"/>
      <c r="G56" s="114">
        <f t="shared" si="13"/>
        <v>13474.32</v>
      </c>
      <c r="H56" s="115">
        <f t="shared" si="13"/>
        <v>1454.6399999999999</v>
      </c>
      <c r="I56" s="115">
        <f t="shared" si="13"/>
        <v>312.60000000000002</v>
      </c>
      <c r="J56" s="115">
        <f t="shared" si="13"/>
        <v>624.48</v>
      </c>
      <c r="K56" s="115">
        <f t="shared" si="13"/>
        <v>760.2</v>
      </c>
      <c r="L56" s="115">
        <f t="shared" si="13"/>
        <v>2256.36</v>
      </c>
      <c r="M56" s="115">
        <f t="shared" si="14"/>
        <v>1573.5499999999997</v>
      </c>
      <c r="N56" s="116">
        <f t="shared" si="15"/>
        <v>1573.5499999999997</v>
      </c>
      <c r="O56" s="58">
        <f t="shared" si="16"/>
        <v>22029.699999999997</v>
      </c>
      <c r="P56" s="114">
        <f>+SUELDO!$C$11</f>
        <v>1122.8599999999999</v>
      </c>
      <c r="Q56" s="115">
        <f>+HOMOLOGACIÓN!$B$8</f>
        <v>121.22</v>
      </c>
      <c r="R56" s="115">
        <f>+'PAGA CONCERTADA'!$B$8</f>
        <v>26.05</v>
      </c>
      <c r="S56" s="115">
        <f>+DESTINO!$B$8</f>
        <v>52.04</v>
      </c>
      <c r="T56" s="115">
        <f>+ESPECÍFICO!$B$8</f>
        <v>63.35</v>
      </c>
      <c r="U56" s="136">
        <f>+INCENTIVACIÓN!$B$8</f>
        <v>188.03</v>
      </c>
      <c r="V56" s="137">
        <f t="shared" si="17"/>
        <v>1573.5499999999997</v>
      </c>
      <c r="W56" s="119">
        <f t="shared" si="18"/>
        <v>1835.8083333333332</v>
      </c>
      <c r="Y56" s="2"/>
      <c r="Z56" s="237"/>
    </row>
    <row r="57" spans="1:26" s="1" customFormat="1" ht="21.75" hidden="1" customHeight="1" x14ac:dyDescent="0.2">
      <c r="A57" s="62"/>
      <c r="B57" s="63"/>
      <c r="C57" s="127"/>
      <c r="D57" s="127"/>
      <c r="E57" s="127"/>
      <c r="F57" s="27"/>
      <c r="G57" s="30"/>
      <c r="H57" s="30"/>
      <c r="I57" s="30"/>
      <c r="J57" s="30"/>
      <c r="K57" s="30"/>
      <c r="L57" s="138" t="e">
        <f>#REF!*12</f>
        <v>#REF!</v>
      </c>
      <c r="M57" s="30"/>
      <c r="N57" s="30"/>
      <c r="O57" s="31"/>
      <c r="P57" s="139">
        <v>998.5</v>
      </c>
      <c r="Q57" s="31"/>
      <c r="R57" s="31"/>
      <c r="S57" s="31"/>
      <c r="T57" s="31"/>
      <c r="U57" s="31"/>
      <c r="V57" s="31"/>
      <c r="W57" s="31"/>
      <c r="Y57" s="2"/>
      <c r="Z57" s="237"/>
    </row>
    <row r="58" spans="1:26" s="1" customFormat="1" ht="21.75" customHeight="1" x14ac:dyDescent="0.2">
      <c r="A58" s="62"/>
      <c r="B58" s="63"/>
      <c r="C58" s="127"/>
      <c r="D58" s="127"/>
      <c r="E58" s="127"/>
      <c r="F58" s="27"/>
      <c r="G58" s="30"/>
      <c r="H58" s="30"/>
      <c r="I58" s="30"/>
      <c r="J58" s="30"/>
      <c r="K58" s="30"/>
      <c r="L58" s="30"/>
      <c r="M58" s="30"/>
      <c r="N58" s="30"/>
      <c r="O58" s="31"/>
      <c r="P58" s="31"/>
      <c r="Q58" s="31" t="s">
        <v>0</v>
      </c>
      <c r="R58" s="31"/>
      <c r="S58" s="31"/>
      <c r="T58" s="31"/>
      <c r="U58" s="31"/>
      <c r="V58" s="31"/>
      <c r="W58" s="31"/>
      <c r="Y58" s="2"/>
      <c r="Z58" s="237"/>
    </row>
    <row r="59" spans="1:26" s="1" customFormat="1" ht="21.75" customHeight="1" thickBot="1" x14ac:dyDescent="0.25">
      <c r="A59" s="62"/>
      <c r="B59" s="63"/>
      <c r="C59" s="127"/>
      <c r="D59" s="127"/>
      <c r="E59" s="127"/>
      <c r="F59" s="27"/>
      <c r="G59" s="30"/>
      <c r="H59" s="30"/>
      <c r="I59" s="30"/>
      <c r="J59" s="30"/>
      <c r="K59" s="30"/>
      <c r="L59" s="30"/>
      <c r="M59" s="30"/>
      <c r="N59" s="30"/>
      <c r="O59" s="31"/>
      <c r="P59" s="31"/>
      <c r="Q59" s="31"/>
      <c r="R59" s="31"/>
      <c r="S59" s="31"/>
      <c r="T59" s="31"/>
      <c r="U59" s="31"/>
      <c r="V59" s="31"/>
      <c r="W59" s="31"/>
      <c r="Y59" s="2"/>
      <c r="Z59" s="237"/>
    </row>
    <row r="60" spans="1:26" s="1" customFormat="1" ht="30.75" customHeight="1" thickBot="1" x14ac:dyDescent="0.25">
      <c r="A60" s="5"/>
      <c r="B60" s="6"/>
      <c r="C60" s="6"/>
      <c r="D60" s="6"/>
      <c r="E60" s="6"/>
      <c r="F60" s="7"/>
      <c r="G60" s="238" t="str">
        <f>G3</f>
        <v xml:space="preserve">  EUROS AÑO 2024</v>
      </c>
      <c r="H60" s="239"/>
      <c r="I60" s="239"/>
      <c r="J60" s="239"/>
      <c r="K60" s="239"/>
      <c r="L60" s="239"/>
      <c r="M60" s="239"/>
      <c r="N60" s="239"/>
      <c r="O60" s="240"/>
      <c r="P60" s="241" t="str">
        <f>P3</f>
        <v>EUROS MENSUAL 2024</v>
      </c>
      <c r="Q60" s="242"/>
      <c r="R60" s="242"/>
      <c r="S60" s="242"/>
      <c r="T60" s="242"/>
      <c r="U60" s="242"/>
      <c r="V60" s="242"/>
      <c r="W60" s="243"/>
      <c r="Y60" s="2"/>
      <c r="Z60" s="237"/>
    </row>
    <row r="61" spans="1:26" s="1" customFormat="1" ht="113.25" customHeight="1" thickBot="1" x14ac:dyDescent="0.25">
      <c r="A61" s="85" t="s">
        <v>1</v>
      </c>
      <c r="B61" s="86" t="s">
        <v>2</v>
      </c>
      <c r="C61" s="11" t="s">
        <v>3</v>
      </c>
      <c r="D61" s="12" t="s">
        <v>4</v>
      </c>
      <c r="E61" s="13" t="s">
        <v>5</v>
      </c>
      <c r="F61" s="14"/>
      <c r="G61" s="15" t="s">
        <v>6</v>
      </c>
      <c r="H61" s="16" t="s">
        <v>7</v>
      </c>
      <c r="I61" s="16" t="s">
        <v>8</v>
      </c>
      <c r="J61" s="16" t="s">
        <v>9</v>
      </c>
      <c r="K61" s="16" t="s">
        <v>10</v>
      </c>
      <c r="L61" s="16" t="s">
        <v>11</v>
      </c>
      <c r="M61" s="16" t="s">
        <v>12</v>
      </c>
      <c r="N61" s="17" t="s">
        <v>13</v>
      </c>
      <c r="O61" s="124" t="s">
        <v>14</v>
      </c>
      <c r="P61" s="125" t="s">
        <v>6</v>
      </c>
      <c r="Q61" s="20" t="s">
        <v>7</v>
      </c>
      <c r="R61" s="20" t="s">
        <v>8</v>
      </c>
      <c r="S61" s="20" t="s">
        <v>9</v>
      </c>
      <c r="T61" s="126" t="s">
        <v>10</v>
      </c>
      <c r="U61" s="17" t="s">
        <v>11</v>
      </c>
      <c r="V61" s="15" t="s">
        <v>15</v>
      </c>
      <c r="W61" s="21" t="s">
        <v>16</v>
      </c>
      <c r="Y61" s="2"/>
      <c r="Z61" s="237"/>
    </row>
    <row r="62" spans="1:26" s="1" customFormat="1" ht="19.5" hidden="1" customHeight="1" x14ac:dyDescent="0.2">
      <c r="A62" s="24" t="s">
        <v>49</v>
      </c>
      <c r="B62" s="69"/>
      <c r="C62" s="69"/>
      <c r="D62" s="69"/>
      <c r="E62" s="70"/>
      <c r="F62" s="14"/>
      <c r="G62" s="68"/>
      <c r="H62" s="87"/>
      <c r="I62" s="87"/>
      <c r="J62" s="29"/>
      <c r="K62" s="29"/>
      <c r="L62" s="87"/>
      <c r="M62" s="87"/>
      <c r="N62" s="87"/>
      <c r="O62" s="68"/>
      <c r="P62" s="68"/>
      <c r="Q62" s="29"/>
      <c r="R62" s="87"/>
      <c r="S62" s="29"/>
      <c r="T62" s="29"/>
      <c r="U62" s="29"/>
      <c r="V62" s="68"/>
      <c r="W62" s="87"/>
      <c r="Y62" s="2"/>
      <c r="Z62" s="237"/>
    </row>
    <row r="63" spans="1:26" s="1" customFormat="1" ht="21.95" hidden="1" customHeight="1" x14ac:dyDescent="0.2">
      <c r="A63" s="41" t="s">
        <v>62</v>
      </c>
      <c r="B63" s="42" t="s">
        <v>51</v>
      </c>
      <c r="C63" s="140"/>
      <c r="D63" s="141"/>
      <c r="E63" s="142"/>
      <c r="F63" s="27"/>
      <c r="G63" s="92">
        <f t="shared" ref="G63:L72" si="19">P63*12</f>
        <v>13352.76</v>
      </c>
      <c r="H63" s="93">
        <f t="shared" si="19"/>
        <v>1290.1200000000001</v>
      </c>
      <c r="I63" s="93">
        <f t="shared" si="19"/>
        <v>276.84000000000003</v>
      </c>
      <c r="J63" s="93">
        <f t="shared" si="19"/>
        <v>553.56000000000006</v>
      </c>
      <c r="K63" s="93">
        <f t="shared" si="19"/>
        <v>525.84</v>
      </c>
      <c r="L63" s="93">
        <f t="shared" si="19"/>
        <v>2001.2400000000002</v>
      </c>
      <c r="M63" s="93">
        <f>P63+Q63+R63+S63+T63+U63</f>
        <v>1500.03</v>
      </c>
      <c r="N63" s="94">
        <f>SUM(P63:U63)</f>
        <v>1500.03</v>
      </c>
      <c r="O63" s="46">
        <f>SUM(G63:N63)</f>
        <v>21000.42</v>
      </c>
      <c r="P63" s="95">
        <v>1112.73</v>
      </c>
      <c r="Q63" s="93">
        <v>107.51</v>
      </c>
      <c r="R63" s="93">
        <v>23.07</v>
      </c>
      <c r="S63" s="93">
        <v>46.13</v>
      </c>
      <c r="T63" s="93">
        <v>43.82</v>
      </c>
      <c r="U63" s="94">
        <v>166.77</v>
      </c>
      <c r="V63" s="96">
        <f>SUM(P63:U63)</f>
        <v>1500.03</v>
      </c>
      <c r="W63" s="97">
        <f>O63/12</f>
        <v>1750.0349999999999</v>
      </c>
      <c r="Y63" s="2"/>
      <c r="Z63" s="237"/>
    </row>
    <row r="64" spans="1:26" s="1" customFormat="1" ht="21.95" hidden="1" customHeight="1" x14ac:dyDescent="0.2">
      <c r="A64" s="143" t="s">
        <v>63</v>
      </c>
      <c r="B64" s="144" t="s">
        <v>51</v>
      </c>
      <c r="C64" s="145"/>
      <c r="D64" s="146"/>
      <c r="E64" s="147"/>
      <c r="F64" s="148"/>
      <c r="G64" s="149">
        <f t="shared" si="19"/>
        <v>11952.72</v>
      </c>
      <c r="H64" s="150">
        <f t="shared" si="19"/>
        <v>1290.1200000000001</v>
      </c>
      <c r="I64" s="150">
        <f t="shared" si="19"/>
        <v>276.84000000000003</v>
      </c>
      <c r="J64" s="150">
        <f t="shared" si="19"/>
        <v>553.56000000000006</v>
      </c>
      <c r="K64" s="150">
        <f t="shared" si="19"/>
        <v>525.84</v>
      </c>
      <c r="L64" s="150">
        <f t="shared" si="19"/>
        <v>2001.2400000000002</v>
      </c>
      <c r="M64" s="150">
        <f>P64+Q64+R64+S64+T64+U64</f>
        <v>1383.36</v>
      </c>
      <c r="N64" s="151">
        <f>SUM(P64:U64)</f>
        <v>1383.36</v>
      </c>
      <c r="O64" s="152">
        <f>SUM(G64:N64)</f>
        <v>19367.04</v>
      </c>
      <c r="P64" s="153">
        <v>996.06</v>
      </c>
      <c r="Q64" s="99">
        <v>107.51</v>
      </c>
      <c r="R64" s="99">
        <v>23.07</v>
      </c>
      <c r="S64" s="99">
        <v>46.13</v>
      </c>
      <c r="T64" s="99">
        <v>43.82</v>
      </c>
      <c r="U64" s="100">
        <v>166.77</v>
      </c>
      <c r="V64" s="104">
        <f>SUM(P64:U64)</f>
        <v>1383.36</v>
      </c>
      <c r="W64" s="105">
        <f>O64/12</f>
        <v>1613.92</v>
      </c>
      <c r="Y64" s="2"/>
      <c r="Z64" s="237"/>
    </row>
    <row r="65" spans="1:26" s="1" customFormat="1" ht="21.95" hidden="1" customHeight="1" x14ac:dyDescent="0.2">
      <c r="A65" s="143" t="s">
        <v>64</v>
      </c>
      <c r="B65" s="144" t="s">
        <v>51</v>
      </c>
      <c r="C65" s="145"/>
      <c r="D65" s="146"/>
      <c r="E65" s="147"/>
      <c r="F65" s="148"/>
      <c r="G65" s="149">
        <f t="shared" si="19"/>
        <v>11952.72</v>
      </c>
      <c r="H65" s="150">
        <f t="shared" si="19"/>
        <v>1290.1200000000001</v>
      </c>
      <c r="I65" s="150">
        <f t="shared" si="19"/>
        <v>276.84000000000003</v>
      </c>
      <c r="J65" s="150">
        <f t="shared" si="19"/>
        <v>553.56000000000006</v>
      </c>
      <c r="K65" s="150">
        <f t="shared" si="19"/>
        <v>525.84</v>
      </c>
      <c r="L65" s="150">
        <f t="shared" si="19"/>
        <v>2001.2400000000002</v>
      </c>
      <c r="M65" s="150">
        <f t="shared" ref="M65:M72" si="20">P65+Q65+R65+S65+T65+U65</f>
        <v>1383.36</v>
      </c>
      <c r="N65" s="151">
        <f t="shared" ref="N65:N72" si="21">SUM(P65:U65)</f>
        <v>1383.36</v>
      </c>
      <c r="O65" s="152">
        <f t="shared" ref="O65:O72" si="22">SUM(G65:N65)</f>
        <v>19367.04</v>
      </c>
      <c r="P65" s="153">
        <v>996.06</v>
      </c>
      <c r="Q65" s="99">
        <v>107.51</v>
      </c>
      <c r="R65" s="99">
        <v>23.07</v>
      </c>
      <c r="S65" s="99">
        <v>46.13</v>
      </c>
      <c r="T65" s="99">
        <v>43.82</v>
      </c>
      <c r="U65" s="100">
        <v>166.77</v>
      </c>
      <c r="V65" s="104">
        <f t="shared" ref="V65:V72" si="23">SUM(P65:U65)</f>
        <v>1383.36</v>
      </c>
      <c r="W65" s="105">
        <f t="shared" ref="W65:W72" si="24">O65/12</f>
        <v>1613.92</v>
      </c>
      <c r="Y65" s="2"/>
      <c r="Z65" s="237"/>
    </row>
    <row r="66" spans="1:26" s="1" customFormat="1" ht="21.95" hidden="1" customHeight="1" x14ac:dyDescent="0.2">
      <c r="A66" s="143" t="s">
        <v>65</v>
      </c>
      <c r="B66" s="144" t="s">
        <v>51</v>
      </c>
      <c r="C66" s="154"/>
      <c r="D66" s="155"/>
      <c r="E66" s="156"/>
      <c r="F66" s="157"/>
      <c r="G66" s="149">
        <f t="shared" si="19"/>
        <v>11952.72</v>
      </c>
      <c r="H66" s="150">
        <f t="shared" si="19"/>
        <v>1290.1200000000001</v>
      </c>
      <c r="I66" s="150">
        <f t="shared" si="19"/>
        <v>276.84000000000003</v>
      </c>
      <c r="J66" s="150">
        <f t="shared" si="19"/>
        <v>553.56000000000006</v>
      </c>
      <c r="K66" s="150">
        <f t="shared" si="19"/>
        <v>525.84</v>
      </c>
      <c r="L66" s="150">
        <f t="shared" si="19"/>
        <v>2001.2400000000002</v>
      </c>
      <c r="M66" s="150">
        <f t="shared" si="20"/>
        <v>1383.36</v>
      </c>
      <c r="N66" s="151">
        <f t="shared" si="21"/>
        <v>1383.36</v>
      </c>
      <c r="O66" s="152">
        <f t="shared" si="22"/>
        <v>19367.04</v>
      </c>
      <c r="P66" s="153">
        <v>996.06</v>
      </c>
      <c r="Q66" s="99">
        <v>107.51</v>
      </c>
      <c r="R66" s="99">
        <v>23.07</v>
      </c>
      <c r="S66" s="99">
        <v>46.13</v>
      </c>
      <c r="T66" s="99">
        <v>43.82</v>
      </c>
      <c r="U66" s="100">
        <v>166.77</v>
      </c>
      <c r="V66" s="104">
        <f t="shared" si="23"/>
        <v>1383.36</v>
      </c>
      <c r="W66" s="105">
        <f t="shared" si="24"/>
        <v>1613.92</v>
      </c>
      <c r="Y66" s="2"/>
      <c r="Z66" s="237"/>
    </row>
    <row r="67" spans="1:26" s="1" customFormat="1" ht="21.95" hidden="1" customHeight="1" x14ac:dyDescent="0.2">
      <c r="A67" s="143" t="s">
        <v>66</v>
      </c>
      <c r="B67" s="144" t="s">
        <v>51</v>
      </c>
      <c r="C67" s="145"/>
      <c r="D67" s="146"/>
      <c r="E67" s="147"/>
      <c r="F67" s="148"/>
      <c r="G67" s="149">
        <f t="shared" si="19"/>
        <v>11952.72</v>
      </c>
      <c r="H67" s="150">
        <f t="shared" si="19"/>
        <v>1290.1200000000001</v>
      </c>
      <c r="I67" s="150">
        <f t="shared" si="19"/>
        <v>276.84000000000003</v>
      </c>
      <c r="J67" s="150">
        <f t="shared" si="19"/>
        <v>553.56000000000006</v>
      </c>
      <c r="K67" s="150">
        <f t="shared" si="19"/>
        <v>525.84</v>
      </c>
      <c r="L67" s="150">
        <f t="shared" si="19"/>
        <v>2001.2400000000002</v>
      </c>
      <c r="M67" s="150">
        <f t="shared" si="20"/>
        <v>1383.36</v>
      </c>
      <c r="N67" s="151">
        <f t="shared" si="21"/>
        <v>1383.36</v>
      </c>
      <c r="O67" s="152">
        <f t="shared" si="22"/>
        <v>19367.04</v>
      </c>
      <c r="P67" s="153">
        <v>996.06</v>
      </c>
      <c r="Q67" s="99">
        <v>107.51</v>
      </c>
      <c r="R67" s="99">
        <v>23.07</v>
      </c>
      <c r="S67" s="99">
        <v>46.13</v>
      </c>
      <c r="T67" s="99">
        <v>43.82</v>
      </c>
      <c r="U67" s="100">
        <v>166.77</v>
      </c>
      <c r="V67" s="104">
        <f t="shared" si="23"/>
        <v>1383.36</v>
      </c>
      <c r="W67" s="105">
        <f t="shared" si="24"/>
        <v>1613.92</v>
      </c>
      <c r="Y67" s="2"/>
      <c r="Z67" s="237"/>
    </row>
    <row r="68" spans="1:26" s="1" customFormat="1" ht="21.95" hidden="1" customHeight="1" x14ac:dyDescent="0.2">
      <c r="A68" s="143" t="s">
        <v>67</v>
      </c>
      <c r="B68" s="144" t="s">
        <v>51</v>
      </c>
      <c r="C68" s="145"/>
      <c r="D68" s="146"/>
      <c r="E68" s="147"/>
      <c r="F68" s="148"/>
      <c r="G68" s="149">
        <f t="shared" si="19"/>
        <v>11952.72</v>
      </c>
      <c r="H68" s="150">
        <f t="shared" si="19"/>
        <v>1290.1200000000001</v>
      </c>
      <c r="I68" s="150">
        <f t="shared" si="19"/>
        <v>276.84000000000003</v>
      </c>
      <c r="J68" s="150">
        <f t="shared" si="19"/>
        <v>553.56000000000006</v>
      </c>
      <c r="K68" s="150">
        <f t="shared" si="19"/>
        <v>525.84</v>
      </c>
      <c r="L68" s="150">
        <f t="shared" si="19"/>
        <v>2001.2400000000002</v>
      </c>
      <c r="M68" s="150">
        <f t="shared" si="20"/>
        <v>1383.36</v>
      </c>
      <c r="N68" s="151">
        <f t="shared" si="21"/>
        <v>1383.36</v>
      </c>
      <c r="O68" s="152">
        <f t="shared" si="22"/>
        <v>19367.04</v>
      </c>
      <c r="P68" s="153">
        <v>996.06</v>
      </c>
      <c r="Q68" s="99">
        <v>107.51</v>
      </c>
      <c r="R68" s="99">
        <v>23.07</v>
      </c>
      <c r="S68" s="99">
        <v>46.13</v>
      </c>
      <c r="T68" s="99">
        <v>43.82</v>
      </c>
      <c r="U68" s="100">
        <v>166.77</v>
      </c>
      <c r="V68" s="104">
        <f t="shared" si="23"/>
        <v>1383.36</v>
      </c>
      <c r="W68" s="105">
        <f t="shared" si="24"/>
        <v>1613.92</v>
      </c>
      <c r="Y68" s="2"/>
      <c r="Z68" s="237"/>
    </row>
    <row r="69" spans="1:26" s="1" customFormat="1" ht="21.95" hidden="1" customHeight="1" x14ac:dyDescent="0.2">
      <c r="A69" s="143" t="s">
        <v>68</v>
      </c>
      <c r="B69" s="144" t="s">
        <v>51</v>
      </c>
      <c r="C69" s="145"/>
      <c r="D69" s="146"/>
      <c r="E69" s="147"/>
      <c r="F69" s="148"/>
      <c r="G69" s="149">
        <f t="shared" si="19"/>
        <v>11952.72</v>
      </c>
      <c r="H69" s="150">
        <f t="shared" si="19"/>
        <v>1290.1200000000001</v>
      </c>
      <c r="I69" s="150">
        <f t="shared" si="19"/>
        <v>276.84000000000003</v>
      </c>
      <c r="J69" s="150">
        <f t="shared" si="19"/>
        <v>553.56000000000006</v>
      </c>
      <c r="K69" s="150">
        <f t="shared" si="19"/>
        <v>525.84</v>
      </c>
      <c r="L69" s="150">
        <f t="shared" si="19"/>
        <v>2001.2400000000002</v>
      </c>
      <c r="M69" s="150">
        <f t="shared" si="20"/>
        <v>1383.36</v>
      </c>
      <c r="N69" s="151">
        <f t="shared" si="21"/>
        <v>1383.36</v>
      </c>
      <c r="O69" s="152">
        <f t="shared" si="22"/>
        <v>19367.04</v>
      </c>
      <c r="P69" s="153">
        <v>996.06</v>
      </c>
      <c r="Q69" s="99">
        <v>107.51</v>
      </c>
      <c r="R69" s="99">
        <v>23.07</v>
      </c>
      <c r="S69" s="99">
        <v>46.13</v>
      </c>
      <c r="T69" s="99">
        <v>43.82</v>
      </c>
      <c r="U69" s="100">
        <v>166.77</v>
      </c>
      <c r="V69" s="104">
        <f t="shared" si="23"/>
        <v>1383.36</v>
      </c>
      <c r="W69" s="105">
        <f t="shared" si="24"/>
        <v>1613.92</v>
      </c>
      <c r="Y69" s="2"/>
      <c r="Z69" s="237"/>
    </row>
    <row r="70" spans="1:26" s="1" customFormat="1" ht="21.95" hidden="1" customHeight="1" x14ac:dyDescent="0.2">
      <c r="A70" s="143" t="s">
        <v>59</v>
      </c>
      <c r="B70" s="144" t="s">
        <v>51</v>
      </c>
      <c r="C70" s="145"/>
      <c r="D70" s="146"/>
      <c r="E70" s="147"/>
      <c r="F70" s="148"/>
      <c r="G70" s="149">
        <f t="shared" si="19"/>
        <v>11952.72</v>
      </c>
      <c r="H70" s="150">
        <f t="shared" si="19"/>
        <v>1290.1200000000001</v>
      </c>
      <c r="I70" s="150">
        <f t="shared" si="19"/>
        <v>276.84000000000003</v>
      </c>
      <c r="J70" s="150">
        <f t="shared" si="19"/>
        <v>553.56000000000006</v>
      </c>
      <c r="K70" s="150">
        <f t="shared" si="19"/>
        <v>525.84</v>
      </c>
      <c r="L70" s="150">
        <f t="shared" si="19"/>
        <v>2001.2400000000002</v>
      </c>
      <c r="M70" s="150">
        <f t="shared" si="20"/>
        <v>1383.36</v>
      </c>
      <c r="N70" s="151">
        <f t="shared" si="21"/>
        <v>1383.36</v>
      </c>
      <c r="O70" s="152">
        <f t="shared" si="22"/>
        <v>19367.04</v>
      </c>
      <c r="P70" s="153">
        <v>996.06</v>
      </c>
      <c r="Q70" s="99">
        <v>107.51</v>
      </c>
      <c r="R70" s="99">
        <v>23.07</v>
      </c>
      <c r="S70" s="99">
        <v>46.13</v>
      </c>
      <c r="T70" s="99">
        <v>43.82</v>
      </c>
      <c r="U70" s="100">
        <v>166.77</v>
      </c>
      <c r="V70" s="104">
        <f t="shared" si="23"/>
        <v>1383.36</v>
      </c>
      <c r="W70" s="105">
        <f t="shared" si="24"/>
        <v>1613.92</v>
      </c>
      <c r="Y70" s="2"/>
      <c r="Z70" s="237"/>
    </row>
    <row r="71" spans="1:26" s="1" customFormat="1" ht="21.95" hidden="1" customHeight="1" x14ac:dyDescent="0.2">
      <c r="A71" s="158" t="s">
        <v>61</v>
      </c>
      <c r="B71" s="144" t="s">
        <v>51</v>
      </c>
      <c r="C71" s="154"/>
      <c r="D71" s="155"/>
      <c r="E71" s="159"/>
      <c r="F71" s="157"/>
      <c r="G71" s="149">
        <f t="shared" si="19"/>
        <v>11952.72</v>
      </c>
      <c r="H71" s="150">
        <f t="shared" si="19"/>
        <v>1290.1200000000001</v>
      </c>
      <c r="I71" s="150">
        <f t="shared" si="19"/>
        <v>276.84000000000003</v>
      </c>
      <c r="J71" s="150">
        <f t="shared" si="19"/>
        <v>553.56000000000006</v>
      </c>
      <c r="K71" s="150">
        <f t="shared" si="19"/>
        <v>525.84</v>
      </c>
      <c r="L71" s="150">
        <f t="shared" si="19"/>
        <v>2001.2400000000002</v>
      </c>
      <c r="M71" s="150">
        <f t="shared" si="20"/>
        <v>1383.36</v>
      </c>
      <c r="N71" s="151">
        <f t="shared" si="21"/>
        <v>1383.36</v>
      </c>
      <c r="O71" s="152">
        <f t="shared" si="22"/>
        <v>19367.04</v>
      </c>
      <c r="P71" s="153">
        <v>996.06</v>
      </c>
      <c r="Q71" s="99">
        <v>107.51</v>
      </c>
      <c r="R71" s="99">
        <v>23.07</v>
      </c>
      <c r="S71" s="99">
        <v>46.13</v>
      </c>
      <c r="T71" s="99">
        <v>43.82</v>
      </c>
      <c r="U71" s="100">
        <v>166.77</v>
      </c>
      <c r="V71" s="104">
        <f t="shared" si="23"/>
        <v>1383.36</v>
      </c>
      <c r="W71" s="105">
        <f t="shared" si="24"/>
        <v>1613.92</v>
      </c>
      <c r="Y71" s="2"/>
      <c r="Z71" s="237"/>
    </row>
    <row r="72" spans="1:26" s="1" customFormat="1" ht="21.95" hidden="1" customHeight="1" x14ac:dyDescent="0.2">
      <c r="A72" s="160" t="s">
        <v>53</v>
      </c>
      <c r="B72" s="161" t="s">
        <v>51</v>
      </c>
      <c r="C72" s="162"/>
      <c r="D72" s="163"/>
      <c r="E72" s="156"/>
      <c r="F72" s="157"/>
      <c r="G72" s="164">
        <f t="shared" si="19"/>
        <v>11952.72</v>
      </c>
      <c r="H72" s="165">
        <f t="shared" si="19"/>
        <v>1290.1200000000001</v>
      </c>
      <c r="I72" s="165">
        <f t="shared" si="19"/>
        <v>276.84000000000003</v>
      </c>
      <c r="J72" s="165">
        <f t="shared" si="19"/>
        <v>553.56000000000006</v>
      </c>
      <c r="K72" s="165">
        <f t="shared" si="19"/>
        <v>525.84</v>
      </c>
      <c r="L72" s="165">
        <f t="shared" si="19"/>
        <v>2001.2400000000002</v>
      </c>
      <c r="M72" s="165">
        <f t="shared" si="20"/>
        <v>1383.36</v>
      </c>
      <c r="N72" s="166">
        <f t="shared" si="21"/>
        <v>1383.36</v>
      </c>
      <c r="O72" s="167">
        <f t="shared" si="22"/>
        <v>19367.04</v>
      </c>
      <c r="P72" s="168">
        <v>996.06</v>
      </c>
      <c r="Q72" s="115">
        <v>107.51</v>
      </c>
      <c r="R72" s="115">
        <v>23.07</v>
      </c>
      <c r="S72" s="115">
        <v>46.13</v>
      </c>
      <c r="T72" s="115">
        <v>43.82</v>
      </c>
      <c r="U72" s="116">
        <v>166.77</v>
      </c>
      <c r="V72" s="118">
        <f t="shared" si="23"/>
        <v>1383.36</v>
      </c>
      <c r="W72" s="119">
        <f t="shared" si="24"/>
        <v>1613.92</v>
      </c>
      <c r="Y72" s="2"/>
      <c r="Z72" s="237"/>
    </row>
    <row r="73" spans="1:26" s="1" customFormat="1" ht="17.25" hidden="1" customHeight="1" x14ac:dyDescent="0.2">
      <c r="A73" s="62"/>
      <c r="B73" s="63"/>
      <c r="C73" s="63"/>
      <c r="D73" s="63"/>
      <c r="E73" s="63"/>
      <c r="G73" s="30"/>
      <c r="H73" s="30"/>
      <c r="I73" s="30"/>
      <c r="J73" s="30"/>
      <c r="K73" s="30"/>
      <c r="L73" s="30"/>
      <c r="M73" s="30"/>
      <c r="N73" s="30"/>
      <c r="O73" s="31"/>
      <c r="P73" s="30"/>
      <c r="Q73" s="30"/>
      <c r="R73" s="30"/>
      <c r="S73" s="30"/>
      <c r="T73" s="30"/>
      <c r="U73" s="30"/>
      <c r="V73" s="30"/>
      <c r="W73" s="31"/>
      <c r="Y73" s="2"/>
      <c r="Z73" s="237"/>
    </row>
    <row r="74" spans="1:26" s="66" customFormat="1" ht="24" hidden="1" customHeight="1" x14ac:dyDescent="0.2">
      <c r="A74" s="5"/>
      <c r="B74" s="6"/>
      <c r="C74" s="6"/>
      <c r="D74" s="6"/>
      <c r="E74" s="6"/>
      <c r="F74" s="7"/>
      <c r="G74" s="238"/>
      <c r="H74" s="239"/>
      <c r="I74" s="239"/>
      <c r="J74" s="239"/>
      <c r="K74" s="239"/>
      <c r="L74" s="239"/>
      <c r="M74" s="239"/>
      <c r="N74" s="239"/>
      <c r="O74" s="244"/>
      <c r="P74" s="242"/>
      <c r="Q74" s="242"/>
      <c r="R74" s="242"/>
      <c r="S74" s="242"/>
      <c r="T74" s="242"/>
      <c r="U74" s="242"/>
      <c r="V74" s="245"/>
      <c r="W74" s="246"/>
      <c r="Y74" s="2"/>
      <c r="Z74" s="237"/>
    </row>
    <row r="75" spans="1:26" s="1" customFormat="1" ht="18" hidden="1" x14ac:dyDescent="0.2">
      <c r="A75" s="169" t="s">
        <v>1</v>
      </c>
      <c r="B75" s="170" t="s">
        <v>2</v>
      </c>
      <c r="C75" s="11" t="s">
        <v>3</v>
      </c>
      <c r="D75" s="12" t="s">
        <v>4</v>
      </c>
      <c r="E75" s="13" t="s">
        <v>5</v>
      </c>
      <c r="F75" s="14"/>
      <c r="G75" s="171"/>
      <c r="H75" s="172"/>
      <c r="I75" s="173"/>
      <c r="J75" s="174"/>
      <c r="K75" s="174"/>
      <c r="L75" s="173"/>
      <c r="M75" s="173"/>
      <c r="N75" s="173"/>
      <c r="O75" s="175"/>
      <c r="P75" s="176"/>
      <c r="Q75" s="177"/>
      <c r="R75" s="178"/>
      <c r="S75" s="179"/>
      <c r="T75" s="174"/>
      <c r="U75" s="174"/>
      <c r="V75" s="180"/>
      <c r="W75" s="181"/>
      <c r="X75" s="123"/>
      <c r="Y75" s="2"/>
      <c r="Z75" s="237"/>
    </row>
    <row r="76" spans="1:26" s="1" customFormat="1" ht="19.5" customHeight="1" thickBot="1" x14ac:dyDescent="0.25">
      <c r="A76" s="24" t="s">
        <v>69</v>
      </c>
      <c r="B76" s="127"/>
      <c r="C76" s="127"/>
      <c r="D76" s="127"/>
      <c r="E76" s="127"/>
      <c r="F76" s="27"/>
      <c r="G76" s="30"/>
      <c r="H76" s="30"/>
      <c r="I76" s="30"/>
      <c r="J76" s="30"/>
      <c r="K76" s="30"/>
      <c r="L76" s="30"/>
      <c r="M76" s="30"/>
      <c r="N76" s="30"/>
      <c r="O76" s="31"/>
      <c r="P76" s="29"/>
      <c r="Q76" s="29"/>
      <c r="R76" s="29"/>
      <c r="S76" s="29"/>
      <c r="T76" s="29"/>
      <c r="U76" s="29"/>
      <c r="V76" s="30"/>
      <c r="W76" s="31"/>
      <c r="Y76" s="2"/>
      <c r="Z76" s="237"/>
    </row>
    <row r="77" spans="1:26" s="1" customFormat="1" ht="21.95" customHeight="1" x14ac:dyDescent="0.2">
      <c r="A77" s="182" t="s">
        <v>60</v>
      </c>
      <c r="B77" s="42" t="s">
        <v>70</v>
      </c>
      <c r="C77" s="72"/>
      <c r="D77" s="73"/>
      <c r="E77" s="74"/>
      <c r="G77" s="92">
        <f t="shared" ref="G77:L91" si="25">P77*12</f>
        <v>12512.28</v>
      </c>
      <c r="H77" s="93">
        <f t="shared" si="25"/>
        <v>858.96</v>
      </c>
      <c r="I77" s="93">
        <f t="shared" si="25"/>
        <v>324.36</v>
      </c>
      <c r="J77" s="93">
        <f t="shared" si="25"/>
        <v>532.68000000000006</v>
      </c>
      <c r="K77" s="93">
        <f t="shared" si="25"/>
        <v>736.43999999999994</v>
      </c>
      <c r="L77" s="93">
        <f t="shared" si="25"/>
        <v>2256.36</v>
      </c>
      <c r="M77" s="93">
        <f>P77+Q77+R77+S77+T77+U77</f>
        <v>1435.09</v>
      </c>
      <c r="N77" s="94">
        <f>SUM(P77:U77)</f>
        <v>1435.09</v>
      </c>
      <c r="O77" s="46">
        <f>SUM(G77:N77)</f>
        <v>20091.260000000002</v>
      </c>
      <c r="P77" s="92">
        <f>+SUELDO!$C$12</f>
        <v>1042.69</v>
      </c>
      <c r="Q77" s="93">
        <f>+HOMOLOGACIÓN!$B$9</f>
        <v>71.58</v>
      </c>
      <c r="R77" s="93">
        <f>+'PAGA CONCERTADA'!$B$9</f>
        <v>27.03</v>
      </c>
      <c r="S77" s="93">
        <f>+DESTINO!$B$9</f>
        <v>44.39</v>
      </c>
      <c r="T77" s="93">
        <f>+ESPECÍFICO!$B$9</f>
        <v>61.37</v>
      </c>
      <c r="U77" s="128">
        <f>+INCENTIVACIÓN!$B$9</f>
        <v>188.03</v>
      </c>
      <c r="V77" s="96">
        <f>SUM(P77:U77)</f>
        <v>1435.09</v>
      </c>
      <c r="W77" s="97">
        <f>O77/12</f>
        <v>1674.2716666666668</v>
      </c>
      <c r="Y77" s="2"/>
      <c r="Z77" s="237"/>
    </row>
    <row r="78" spans="1:26" s="1" customFormat="1" ht="21.95" customHeight="1" x14ac:dyDescent="0.2">
      <c r="A78" s="183" t="s">
        <v>71</v>
      </c>
      <c r="B78" s="76" t="s">
        <v>70</v>
      </c>
      <c r="C78" s="35"/>
      <c r="D78" s="36"/>
      <c r="E78" s="74"/>
      <c r="G78" s="98">
        <f t="shared" si="25"/>
        <v>12512.28</v>
      </c>
      <c r="H78" s="99">
        <f t="shared" si="25"/>
        <v>858.96</v>
      </c>
      <c r="I78" s="99">
        <f t="shared" si="25"/>
        <v>324.36</v>
      </c>
      <c r="J78" s="99">
        <f t="shared" si="25"/>
        <v>532.68000000000006</v>
      </c>
      <c r="K78" s="99">
        <f t="shared" si="25"/>
        <v>736.43999999999994</v>
      </c>
      <c r="L78" s="99">
        <f t="shared" si="25"/>
        <v>2256.36</v>
      </c>
      <c r="M78" s="99">
        <f t="shared" ref="M78:M94" si="26">P78+Q78+R78+S78+T78+U78</f>
        <v>1435.09</v>
      </c>
      <c r="N78" s="100">
        <f t="shared" ref="N78:N94" si="27">SUM(P78:U78)</f>
        <v>1435.09</v>
      </c>
      <c r="O78" s="80">
        <f t="shared" ref="O78:O94" si="28">SUM(G78:N78)</f>
        <v>20091.260000000002</v>
      </c>
      <c r="P78" s="98">
        <f>+SUELDO!$C$12</f>
        <v>1042.69</v>
      </c>
      <c r="Q78" s="99">
        <f>+HOMOLOGACIÓN!$B$9</f>
        <v>71.58</v>
      </c>
      <c r="R78" s="99">
        <f>+'PAGA CONCERTADA'!$B$9</f>
        <v>27.03</v>
      </c>
      <c r="S78" s="99">
        <f>+DESTINO!$B$9</f>
        <v>44.39</v>
      </c>
      <c r="T78" s="99">
        <f>+ESPECÍFICO!$B$9</f>
        <v>61.37</v>
      </c>
      <c r="U78" s="130">
        <f>+INCENTIVACIÓN!$B$9</f>
        <v>188.03</v>
      </c>
      <c r="V78" s="104">
        <f t="shared" ref="V78:V94" si="29">SUM(P78:U78)</f>
        <v>1435.09</v>
      </c>
      <c r="W78" s="105">
        <f t="shared" ref="W78:W94" si="30">O78/12</f>
        <v>1674.2716666666668</v>
      </c>
      <c r="Y78" s="2"/>
      <c r="Z78" s="237"/>
    </row>
    <row r="79" spans="1:26" s="1" customFormat="1" ht="21.95" customHeight="1" x14ac:dyDescent="0.2">
      <c r="A79" s="183" t="s">
        <v>73</v>
      </c>
      <c r="B79" s="76" t="s">
        <v>70</v>
      </c>
      <c r="C79" s="35"/>
      <c r="D79" s="36"/>
      <c r="E79" s="74"/>
      <c r="G79" s="98">
        <f t="shared" si="25"/>
        <v>12512.28</v>
      </c>
      <c r="H79" s="99">
        <f t="shared" si="25"/>
        <v>858.96</v>
      </c>
      <c r="I79" s="99">
        <f t="shared" si="25"/>
        <v>324.36</v>
      </c>
      <c r="J79" s="99">
        <f t="shared" si="25"/>
        <v>532.68000000000006</v>
      </c>
      <c r="K79" s="99">
        <f t="shared" si="25"/>
        <v>736.43999999999994</v>
      </c>
      <c r="L79" s="99">
        <f t="shared" si="25"/>
        <v>2256.36</v>
      </c>
      <c r="M79" s="99">
        <f t="shared" si="26"/>
        <v>1435.09</v>
      </c>
      <c r="N79" s="100">
        <f t="shared" si="27"/>
        <v>1435.09</v>
      </c>
      <c r="O79" s="80">
        <f t="shared" si="28"/>
        <v>20091.260000000002</v>
      </c>
      <c r="P79" s="98">
        <f>+SUELDO!$C$12</f>
        <v>1042.69</v>
      </c>
      <c r="Q79" s="99">
        <f>+HOMOLOGACIÓN!$B$9</f>
        <v>71.58</v>
      </c>
      <c r="R79" s="99">
        <f>+'PAGA CONCERTADA'!$B$9</f>
        <v>27.03</v>
      </c>
      <c r="S79" s="99">
        <f>+DESTINO!$B$9</f>
        <v>44.39</v>
      </c>
      <c r="T79" s="99">
        <f>+ESPECÍFICO!$B$9</f>
        <v>61.37</v>
      </c>
      <c r="U79" s="130">
        <f>+INCENTIVACIÓN!$B$9</f>
        <v>188.03</v>
      </c>
      <c r="V79" s="104">
        <f t="shared" si="29"/>
        <v>1435.09</v>
      </c>
      <c r="W79" s="105">
        <f t="shared" si="30"/>
        <v>1674.2716666666668</v>
      </c>
      <c r="Y79" s="2"/>
      <c r="Z79" s="237"/>
    </row>
    <row r="80" spans="1:26" s="1" customFormat="1" ht="21.95" customHeight="1" x14ac:dyDescent="0.2">
      <c r="A80" s="183" t="s">
        <v>74</v>
      </c>
      <c r="B80" s="76" t="s">
        <v>70</v>
      </c>
      <c r="C80" s="35"/>
      <c r="D80" s="36"/>
      <c r="E80" s="74"/>
      <c r="G80" s="98">
        <f t="shared" si="25"/>
        <v>12512.28</v>
      </c>
      <c r="H80" s="99">
        <f t="shared" si="25"/>
        <v>858.96</v>
      </c>
      <c r="I80" s="99">
        <f t="shared" si="25"/>
        <v>324.36</v>
      </c>
      <c r="J80" s="99">
        <f t="shared" si="25"/>
        <v>532.68000000000006</v>
      </c>
      <c r="K80" s="99">
        <f t="shared" si="25"/>
        <v>736.43999999999994</v>
      </c>
      <c r="L80" s="99">
        <f t="shared" si="25"/>
        <v>2256.36</v>
      </c>
      <c r="M80" s="99">
        <f t="shared" si="26"/>
        <v>1435.09</v>
      </c>
      <c r="N80" s="100">
        <f t="shared" si="27"/>
        <v>1435.09</v>
      </c>
      <c r="O80" s="80">
        <f t="shared" si="28"/>
        <v>20091.260000000002</v>
      </c>
      <c r="P80" s="98">
        <f>+SUELDO!$C$12</f>
        <v>1042.69</v>
      </c>
      <c r="Q80" s="99">
        <f>+HOMOLOGACIÓN!$B$9</f>
        <v>71.58</v>
      </c>
      <c r="R80" s="99">
        <f>+'PAGA CONCERTADA'!$B$9</f>
        <v>27.03</v>
      </c>
      <c r="S80" s="99">
        <f>+DESTINO!$B$9</f>
        <v>44.39</v>
      </c>
      <c r="T80" s="99">
        <f>+ESPECÍFICO!$B$9</f>
        <v>61.37</v>
      </c>
      <c r="U80" s="130">
        <f>+INCENTIVACIÓN!$B$9</f>
        <v>188.03</v>
      </c>
      <c r="V80" s="104">
        <f t="shared" si="29"/>
        <v>1435.09</v>
      </c>
      <c r="W80" s="105">
        <f t="shared" si="30"/>
        <v>1674.2716666666668</v>
      </c>
      <c r="Y80" s="2"/>
      <c r="Z80" s="237"/>
    </row>
    <row r="81" spans="1:26" s="1" customFormat="1" ht="21.95" customHeight="1" x14ac:dyDescent="0.2">
      <c r="A81" s="183" t="s">
        <v>75</v>
      </c>
      <c r="B81" s="76" t="s">
        <v>70</v>
      </c>
      <c r="C81" s="35"/>
      <c r="D81" s="36"/>
      <c r="E81" s="74"/>
      <c r="G81" s="98">
        <f t="shared" si="25"/>
        <v>12512.28</v>
      </c>
      <c r="H81" s="99">
        <f t="shared" si="25"/>
        <v>858.96</v>
      </c>
      <c r="I81" s="99">
        <f t="shared" si="25"/>
        <v>324.36</v>
      </c>
      <c r="J81" s="99">
        <f t="shared" si="25"/>
        <v>532.68000000000006</v>
      </c>
      <c r="K81" s="99">
        <f t="shared" si="25"/>
        <v>736.43999999999994</v>
      </c>
      <c r="L81" s="99">
        <f t="shared" si="25"/>
        <v>2256.36</v>
      </c>
      <c r="M81" s="99">
        <f t="shared" si="26"/>
        <v>1435.09</v>
      </c>
      <c r="N81" s="100">
        <f t="shared" si="27"/>
        <v>1435.09</v>
      </c>
      <c r="O81" s="80">
        <f t="shared" si="28"/>
        <v>20091.260000000002</v>
      </c>
      <c r="P81" s="98">
        <f>+SUELDO!$C$12</f>
        <v>1042.69</v>
      </c>
      <c r="Q81" s="99">
        <f>+HOMOLOGACIÓN!$B$9</f>
        <v>71.58</v>
      </c>
      <c r="R81" s="99">
        <f>+'PAGA CONCERTADA'!$B$9</f>
        <v>27.03</v>
      </c>
      <c r="S81" s="99">
        <f>+DESTINO!$B$9</f>
        <v>44.39</v>
      </c>
      <c r="T81" s="99">
        <f>+ESPECÍFICO!$B$9</f>
        <v>61.37</v>
      </c>
      <c r="U81" s="130">
        <f>+INCENTIVACIÓN!$B$9</f>
        <v>188.03</v>
      </c>
      <c r="V81" s="104">
        <f t="shared" si="29"/>
        <v>1435.09</v>
      </c>
      <c r="W81" s="105">
        <f t="shared" si="30"/>
        <v>1674.2716666666668</v>
      </c>
      <c r="Y81" s="2"/>
      <c r="Z81" s="237"/>
    </row>
    <row r="82" spans="1:26" s="1" customFormat="1" ht="21.95" customHeight="1" x14ac:dyDescent="0.2">
      <c r="A82" s="183" t="s">
        <v>68</v>
      </c>
      <c r="B82" s="76" t="s">
        <v>70</v>
      </c>
      <c r="C82" s="35"/>
      <c r="D82" s="36"/>
      <c r="E82" s="74"/>
      <c r="G82" s="98">
        <f t="shared" si="25"/>
        <v>12512.28</v>
      </c>
      <c r="H82" s="99">
        <f t="shared" si="25"/>
        <v>858.96</v>
      </c>
      <c r="I82" s="99">
        <f t="shared" si="25"/>
        <v>324.36</v>
      </c>
      <c r="J82" s="99">
        <f t="shared" si="25"/>
        <v>532.68000000000006</v>
      </c>
      <c r="K82" s="99">
        <f t="shared" si="25"/>
        <v>736.43999999999994</v>
      </c>
      <c r="L82" s="99">
        <f t="shared" si="25"/>
        <v>2256.36</v>
      </c>
      <c r="M82" s="99">
        <f t="shared" si="26"/>
        <v>1435.09</v>
      </c>
      <c r="N82" s="100">
        <f t="shared" si="27"/>
        <v>1435.09</v>
      </c>
      <c r="O82" s="80">
        <f t="shared" si="28"/>
        <v>20091.260000000002</v>
      </c>
      <c r="P82" s="98">
        <f>+SUELDO!$C$12</f>
        <v>1042.69</v>
      </c>
      <c r="Q82" s="99">
        <f>+HOMOLOGACIÓN!$B$9</f>
        <v>71.58</v>
      </c>
      <c r="R82" s="99">
        <f>+'PAGA CONCERTADA'!$B$9</f>
        <v>27.03</v>
      </c>
      <c r="S82" s="99">
        <f>+DESTINO!$B$9</f>
        <v>44.39</v>
      </c>
      <c r="T82" s="99">
        <f>+ESPECÍFICO!$B$9</f>
        <v>61.37</v>
      </c>
      <c r="U82" s="130">
        <f>+INCENTIVACIÓN!$B$9</f>
        <v>188.03</v>
      </c>
      <c r="V82" s="104">
        <f t="shared" si="29"/>
        <v>1435.09</v>
      </c>
      <c r="W82" s="105">
        <f t="shared" si="30"/>
        <v>1674.2716666666668</v>
      </c>
      <c r="Y82" s="2"/>
      <c r="Z82" s="237"/>
    </row>
    <row r="83" spans="1:26" s="1" customFormat="1" ht="21.95" customHeight="1" x14ac:dyDescent="0.2">
      <c r="A83" s="183" t="s">
        <v>76</v>
      </c>
      <c r="B83" s="76" t="s">
        <v>70</v>
      </c>
      <c r="C83" s="35"/>
      <c r="D83" s="36"/>
      <c r="E83" s="74"/>
      <c r="G83" s="98">
        <f t="shared" si="25"/>
        <v>12512.28</v>
      </c>
      <c r="H83" s="99">
        <f t="shared" si="25"/>
        <v>858.96</v>
      </c>
      <c r="I83" s="99">
        <f t="shared" si="25"/>
        <v>324.36</v>
      </c>
      <c r="J83" s="99">
        <f t="shared" si="25"/>
        <v>532.68000000000006</v>
      </c>
      <c r="K83" s="99">
        <f t="shared" si="25"/>
        <v>736.43999999999994</v>
      </c>
      <c r="L83" s="99">
        <f t="shared" si="25"/>
        <v>2256.36</v>
      </c>
      <c r="M83" s="99">
        <f t="shared" si="26"/>
        <v>1435.09</v>
      </c>
      <c r="N83" s="100">
        <f t="shared" si="27"/>
        <v>1435.09</v>
      </c>
      <c r="O83" s="80">
        <f t="shared" si="28"/>
        <v>20091.260000000002</v>
      </c>
      <c r="P83" s="98">
        <f>+SUELDO!$C$12</f>
        <v>1042.69</v>
      </c>
      <c r="Q83" s="99">
        <f>+HOMOLOGACIÓN!$B$9</f>
        <v>71.58</v>
      </c>
      <c r="R83" s="99">
        <f>+'PAGA CONCERTADA'!$B$9</f>
        <v>27.03</v>
      </c>
      <c r="S83" s="99">
        <f>+DESTINO!$B$9</f>
        <v>44.39</v>
      </c>
      <c r="T83" s="99">
        <f>+ESPECÍFICO!$B$9</f>
        <v>61.37</v>
      </c>
      <c r="U83" s="130">
        <f>+INCENTIVACIÓN!$B$9</f>
        <v>188.03</v>
      </c>
      <c r="V83" s="104">
        <f t="shared" si="29"/>
        <v>1435.09</v>
      </c>
      <c r="W83" s="105">
        <f t="shared" si="30"/>
        <v>1674.2716666666668</v>
      </c>
      <c r="Y83" s="2"/>
      <c r="Z83" s="237"/>
    </row>
    <row r="84" spans="1:26" s="1" customFormat="1" ht="21.95" customHeight="1" x14ac:dyDescent="0.2">
      <c r="A84" s="183" t="s">
        <v>77</v>
      </c>
      <c r="B84" s="76" t="s">
        <v>70</v>
      </c>
      <c r="C84" s="35"/>
      <c r="D84" s="36"/>
      <c r="E84" s="74"/>
      <c r="G84" s="98">
        <f t="shared" si="25"/>
        <v>12512.28</v>
      </c>
      <c r="H84" s="99">
        <f t="shared" si="25"/>
        <v>858.96</v>
      </c>
      <c r="I84" s="99">
        <f t="shared" si="25"/>
        <v>324.36</v>
      </c>
      <c r="J84" s="99">
        <f t="shared" si="25"/>
        <v>532.68000000000006</v>
      </c>
      <c r="K84" s="99">
        <f t="shared" si="25"/>
        <v>736.43999999999994</v>
      </c>
      <c r="L84" s="99">
        <f t="shared" si="25"/>
        <v>2256.36</v>
      </c>
      <c r="M84" s="99">
        <f t="shared" si="26"/>
        <v>1435.09</v>
      </c>
      <c r="N84" s="100">
        <f t="shared" si="27"/>
        <v>1435.09</v>
      </c>
      <c r="O84" s="80">
        <f t="shared" si="28"/>
        <v>20091.260000000002</v>
      </c>
      <c r="P84" s="98">
        <f>+SUELDO!$C$12</f>
        <v>1042.69</v>
      </c>
      <c r="Q84" s="99">
        <f>+HOMOLOGACIÓN!$B$9</f>
        <v>71.58</v>
      </c>
      <c r="R84" s="99">
        <f>+'PAGA CONCERTADA'!$B$9</f>
        <v>27.03</v>
      </c>
      <c r="S84" s="99">
        <f>+DESTINO!$B$9</f>
        <v>44.39</v>
      </c>
      <c r="T84" s="99">
        <f>+ESPECÍFICO!$B$9</f>
        <v>61.37</v>
      </c>
      <c r="U84" s="130">
        <f>+INCENTIVACIÓN!$B$9</f>
        <v>188.03</v>
      </c>
      <c r="V84" s="104">
        <f t="shared" si="29"/>
        <v>1435.09</v>
      </c>
      <c r="W84" s="105">
        <f t="shared" si="30"/>
        <v>1674.2716666666668</v>
      </c>
      <c r="Y84" s="2"/>
      <c r="Z84" s="237"/>
    </row>
    <row r="85" spans="1:26" s="1" customFormat="1" ht="21.95" customHeight="1" x14ac:dyDescent="0.2">
      <c r="A85" s="183" t="s">
        <v>78</v>
      </c>
      <c r="B85" s="76" t="s">
        <v>70</v>
      </c>
      <c r="C85" s="35"/>
      <c r="D85" s="36"/>
      <c r="E85" s="74"/>
      <c r="G85" s="98">
        <f t="shared" si="25"/>
        <v>12512.28</v>
      </c>
      <c r="H85" s="99">
        <f t="shared" si="25"/>
        <v>858.96</v>
      </c>
      <c r="I85" s="99">
        <f t="shared" si="25"/>
        <v>324.36</v>
      </c>
      <c r="J85" s="99">
        <f t="shared" si="25"/>
        <v>532.68000000000006</v>
      </c>
      <c r="K85" s="99">
        <f t="shared" si="25"/>
        <v>736.43999999999994</v>
      </c>
      <c r="L85" s="99">
        <f t="shared" si="25"/>
        <v>2256.36</v>
      </c>
      <c r="M85" s="99">
        <f t="shared" si="26"/>
        <v>1435.09</v>
      </c>
      <c r="N85" s="100">
        <f t="shared" si="27"/>
        <v>1435.09</v>
      </c>
      <c r="O85" s="80">
        <f t="shared" si="28"/>
        <v>20091.260000000002</v>
      </c>
      <c r="P85" s="98">
        <f>+SUELDO!$C$12</f>
        <v>1042.69</v>
      </c>
      <c r="Q85" s="99">
        <f>+HOMOLOGACIÓN!$B$9</f>
        <v>71.58</v>
      </c>
      <c r="R85" s="99">
        <f>+'PAGA CONCERTADA'!$B$9</f>
        <v>27.03</v>
      </c>
      <c r="S85" s="99">
        <f>+DESTINO!$B$9</f>
        <v>44.39</v>
      </c>
      <c r="T85" s="99">
        <f>+ESPECÍFICO!$B$9</f>
        <v>61.37</v>
      </c>
      <c r="U85" s="130">
        <f>+INCENTIVACIÓN!$B$9</f>
        <v>188.03</v>
      </c>
      <c r="V85" s="104">
        <f t="shared" si="29"/>
        <v>1435.09</v>
      </c>
      <c r="W85" s="105">
        <f t="shared" si="30"/>
        <v>1674.2716666666668</v>
      </c>
      <c r="Y85" s="2"/>
      <c r="Z85" s="237"/>
    </row>
    <row r="86" spans="1:26" s="1" customFormat="1" ht="21.95" customHeight="1" x14ac:dyDescent="0.2">
      <c r="A86" s="183" t="s">
        <v>79</v>
      </c>
      <c r="B86" s="76" t="s">
        <v>70</v>
      </c>
      <c r="C86" s="35"/>
      <c r="D86" s="36"/>
      <c r="E86" s="74"/>
      <c r="G86" s="98">
        <f t="shared" si="25"/>
        <v>12512.28</v>
      </c>
      <c r="H86" s="99">
        <f t="shared" si="25"/>
        <v>858.96</v>
      </c>
      <c r="I86" s="99">
        <f t="shared" si="25"/>
        <v>324.36</v>
      </c>
      <c r="J86" s="99">
        <f t="shared" si="25"/>
        <v>532.68000000000006</v>
      </c>
      <c r="K86" s="99">
        <f t="shared" si="25"/>
        <v>736.43999999999994</v>
      </c>
      <c r="L86" s="99">
        <f t="shared" si="25"/>
        <v>2256.36</v>
      </c>
      <c r="M86" s="99">
        <f t="shared" si="26"/>
        <v>1435.09</v>
      </c>
      <c r="N86" s="100">
        <f t="shared" si="27"/>
        <v>1435.09</v>
      </c>
      <c r="O86" s="80">
        <f t="shared" si="28"/>
        <v>20091.260000000002</v>
      </c>
      <c r="P86" s="98">
        <f>+SUELDO!$C$12</f>
        <v>1042.69</v>
      </c>
      <c r="Q86" s="99">
        <f>+HOMOLOGACIÓN!$B$9</f>
        <v>71.58</v>
      </c>
      <c r="R86" s="99">
        <f>+'PAGA CONCERTADA'!$B$9</f>
        <v>27.03</v>
      </c>
      <c r="S86" s="99">
        <f>+DESTINO!$B$9</f>
        <v>44.39</v>
      </c>
      <c r="T86" s="99">
        <f>+ESPECÍFICO!$B$9</f>
        <v>61.37</v>
      </c>
      <c r="U86" s="130">
        <f>+INCENTIVACIÓN!$B$9</f>
        <v>188.03</v>
      </c>
      <c r="V86" s="104">
        <f t="shared" si="29"/>
        <v>1435.09</v>
      </c>
      <c r="W86" s="105">
        <f t="shared" si="30"/>
        <v>1674.2716666666668</v>
      </c>
      <c r="Y86" s="2"/>
      <c r="Z86" s="237"/>
    </row>
    <row r="87" spans="1:26" s="1" customFormat="1" ht="21.95" customHeight="1" x14ac:dyDescent="0.2">
      <c r="A87" s="183" t="s">
        <v>80</v>
      </c>
      <c r="B87" s="76" t="s">
        <v>70</v>
      </c>
      <c r="C87" s="35"/>
      <c r="D87" s="36"/>
      <c r="E87" s="74"/>
      <c r="G87" s="98">
        <f t="shared" si="25"/>
        <v>12512.28</v>
      </c>
      <c r="H87" s="99">
        <f t="shared" si="25"/>
        <v>858.96</v>
      </c>
      <c r="I87" s="99">
        <f t="shared" si="25"/>
        <v>324.36</v>
      </c>
      <c r="J87" s="99">
        <f t="shared" si="25"/>
        <v>532.68000000000006</v>
      </c>
      <c r="K87" s="99">
        <f t="shared" si="25"/>
        <v>736.43999999999994</v>
      </c>
      <c r="L87" s="99">
        <f t="shared" si="25"/>
        <v>2256.36</v>
      </c>
      <c r="M87" s="99">
        <f t="shared" si="26"/>
        <v>1435.09</v>
      </c>
      <c r="N87" s="100">
        <f t="shared" si="27"/>
        <v>1435.09</v>
      </c>
      <c r="O87" s="80">
        <f t="shared" si="28"/>
        <v>20091.260000000002</v>
      </c>
      <c r="P87" s="98">
        <f>+SUELDO!$C$12</f>
        <v>1042.69</v>
      </c>
      <c r="Q87" s="99">
        <f>+HOMOLOGACIÓN!$B$9</f>
        <v>71.58</v>
      </c>
      <c r="R87" s="99">
        <f>+'PAGA CONCERTADA'!$B$9</f>
        <v>27.03</v>
      </c>
      <c r="S87" s="99">
        <f>+DESTINO!$B$9</f>
        <v>44.39</v>
      </c>
      <c r="T87" s="99">
        <f>+ESPECÍFICO!$B$9</f>
        <v>61.37</v>
      </c>
      <c r="U87" s="130">
        <f>+INCENTIVACIÓN!$B$9</f>
        <v>188.03</v>
      </c>
      <c r="V87" s="104">
        <f t="shared" si="29"/>
        <v>1435.09</v>
      </c>
      <c r="W87" s="105">
        <f t="shared" si="30"/>
        <v>1674.2716666666668</v>
      </c>
      <c r="Y87" s="2"/>
      <c r="Z87" s="237"/>
    </row>
    <row r="88" spans="1:26" s="1" customFormat="1" ht="21.95" customHeight="1" x14ac:dyDescent="0.2">
      <c r="A88" s="183" t="s">
        <v>81</v>
      </c>
      <c r="B88" s="76" t="s">
        <v>70</v>
      </c>
      <c r="C88" s="35"/>
      <c r="D88" s="36"/>
      <c r="E88" s="74"/>
      <c r="G88" s="98">
        <f t="shared" si="25"/>
        <v>12512.28</v>
      </c>
      <c r="H88" s="99">
        <f t="shared" si="25"/>
        <v>858.96</v>
      </c>
      <c r="I88" s="99">
        <f t="shared" si="25"/>
        <v>324.36</v>
      </c>
      <c r="J88" s="99">
        <f t="shared" si="25"/>
        <v>532.68000000000006</v>
      </c>
      <c r="K88" s="99">
        <f t="shared" si="25"/>
        <v>736.43999999999994</v>
      </c>
      <c r="L88" s="99">
        <f t="shared" si="25"/>
        <v>2256.36</v>
      </c>
      <c r="M88" s="99">
        <f t="shared" si="26"/>
        <v>1435.09</v>
      </c>
      <c r="N88" s="100">
        <f t="shared" si="27"/>
        <v>1435.09</v>
      </c>
      <c r="O88" s="80">
        <f t="shared" si="28"/>
        <v>20091.260000000002</v>
      </c>
      <c r="P88" s="98">
        <f>+SUELDO!$C$12</f>
        <v>1042.69</v>
      </c>
      <c r="Q88" s="99">
        <f>+HOMOLOGACIÓN!$B$9</f>
        <v>71.58</v>
      </c>
      <c r="R88" s="99">
        <f>+'PAGA CONCERTADA'!$B$9</f>
        <v>27.03</v>
      </c>
      <c r="S88" s="99">
        <f>+DESTINO!$B$9</f>
        <v>44.39</v>
      </c>
      <c r="T88" s="99">
        <f>+ESPECÍFICO!$B$9</f>
        <v>61.37</v>
      </c>
      <c r="U88" s="130">
        <f>+INCENTIVACIÓN!$B$9</f>
        <v>188.03</v>
      </c>
      <c r="V88" s="104">
        <f t="shared" si="29"/>
        <v>1435.09</v>
      </c>
      <c r="W88" s="105">
        <f t="shared" si="30"/>
        <v>1674.2716666666668</v>
      </c>
      <c r="Y88" s="2"/>
      <c r="Z88" s="237"/>
    </row>
    <row r="89" spans="1:26" s="1" customFormat="1" ht="21.95" customHeight="1" x14ac:dyDescent="0.2">
      <c r="A89" s="183" t="s">
        <v>82</v>
      </c>
      <c r="B89" s="76" t="s">
        <v>70</v>
      </c>
      <c r="C89" s="35"/>
      <c r="D89" s="36"/>
      <c r="E89" s="74"/>
      <c r="G89" s="98">
        <f t="shared" si="25"/>
        <v>12512.28</v>
      </c>
      <c r="H89" s="99">
        <f t="shared" si="25"/>
        <v>858.96</v>
      </c>
      <c r="I89" s="99">
        <f t="shared" si="25"/>
        <v>324.36</v>
      </c>
      <c r="J89" s="99">
        <f t="shared" si="25"/>
        <v>532.68000000000006</v>
      </c>
      <c r="K89" s="99">
        <f t="shared" si="25"/>
        <v>736.43999999999994</v>
      </c>
      <c r="L89" s="99">
        <f t="shared" si="25"/>
        <v>2256.36</v>
      </c>
      <c r="M89" s="99">
        <f t="shared" si="26"/>
        <v>1435.09</v>
      </c>
      <c r="N89" s="100">
        <f t="shared" si="27"/>
        <v>1435.09</v>
      </c>
      <c r="O89" s="80">
        <f t="shared" si="28"/>
        <v>20091.260000000002</v>
      </c>
      <c r="P89" s="98">
        <f>+SUELDO!$C$12</f>
        <v>1042.69</v>
      </c>
      <c r="Q89" s="99">
        <f>+HOMOLOGACIÓN!$B$9</f>
        <v>71.58</v>
      </c>
      <c r="R89" s="99">
        <f>+'PAGA CONCERTADA'!$B$9</f>
        <v>27.03</v>
      </c>
      <c r="S89" s="99">
        <f>+DESTINO!$B$9</f>
        <v>44.39</v>
      </c>
      <c r="T89" s="99">
        <f>+ESPECÍFICO!$B$9</f>
        <v>61.37</v>
      </c>
      <c r="U89" s="130">
        <f>+INCENTIVACIÓN!$B$9</f>
        <v>188.03</v>
      </c>
      <c r="V89" s="104">
        <f t="shared" si="29"/>
        <v>1435.09</v>
      </c>
      <c r="W89" s="105">
        <f t="shared" si="30"/>
        <v>1674.2716666666668</v>
      </c>
      <c r="Y89" s="2"/>
      <c r="Z89" s="237"/>
    </row>
    <row r="90" spans="1:26" s="1" customFormat="1" ht="21.95" customHeight="1" x14ac:dyDescent="0.2">
      <c r="A90" s="183" t="s">
        <v>83</v>
      </c>
      <c r="B90" s="76" t="s">
        <v>70</v>
      </c>
      <c r="C90" s="35"/>
      <c r="D90" s="36"/>
      <c r="E90" s="74"/>
      <c r="G90" s="98">
        <f t="shared" si="25"/>
        <v>12512.28</v>
      </c>
      <c r="H90" s="99">
        <f t="shared" si="25"/>
        <v>858.96</v>
      </c>
      <c r="I90" s="99">
        <f t="shared" si="25"/>
        <v>324.36</v>
      </c>
      <c r="J90" s="99">
        <f t="shared" si="25"/>
        <v>532.68000000000006</v>
      </c>
      <c r="K90" s="99">
        <f t="shared" si="25"/>
        <v>736.43999999999994</v>
      </c>
      <c r="L90" s="99">
        <f t="shared" si="25"/>
        <v>2256.36</v>
      </c>
      <c r="M90" s="99">
        <f t="shared" si="26"/>
        <v>1435.09</v>
      </c>
      <c r="N90" s="100">
        <f t="shared" si="27"/>
        <v>1435.09</v>
      </c>
      <c r="O90" s="80">
        <f t="shared" si="28"/>
        <v>20091.260000000002</v>
      </c>
      <c r="P90" s="98">
        <f>+SUELDO!$C$12</f>
        <v>1042.69</v>
      </c>
      <c r="Q90" s="99">
        <f>+HOMOLOGACIÓN!$B$9</f>
        <v>71.58</v>
      </c>
      <c r="R90" s="99">
        <f>+'PAGA CONCERTADA'!$B$9</f>
        <v>27.03</v>
      </c>
      <c r="S90" s="99">
        <f>+DESTINO!$B$9</f>
        <v>44.39</v>
      </c>
      <c r="T90" s="99">
        <f>+ESPECÍFICO!$B$9</f>
        <v>61.37</v>
      </c>
      <c r="U90" s="130">
        <f>+INCENTIVACIÓN!$B$9</f>
        <v>188.03</v>
      </c>
      <c r="V90" s="104">
        <f t="shared" si="29"/>
        <v>1435.09</v>
      </c>
      <c r="W90" s="105">
        <f t="shared" si="30"/>
        <v>1674.2716666666668</v>
      </c>
      <c r="Y90" s="2"/>
      <c r="Z90" s="237"/>
    </row>
    <row r="91" spans="1:26" s="1" customFormat="1" ht="21.95" customHeight="1" x14ac:dyDescent="0.2">
      <c r="A91" s="183" t="s">
        <v>65</v>
      </c>
      <c r="B91" s="76" t="s">
        <v>70</v>
      </c>
      <c r="C91" s="35"/>
      <c r="D91" s="36"/>
      <c r="E91" s="74"/>
      <c r="G91" s="98">
        <f t="shared" si="25"/>
        <v>12512.28</v>
      </c>
      <c r="H91" s="99">
        <f t="shared" si="25"/>
        <v>858.96</v>
      </c>
      <c r="I91" s="99">
        <f t="shared" si="25"/>
        <v>324.36</v>
      </c>
      <c r="J91" s="99">
        <f t="shared" si="25"/>
        <v>532.68000000000006</v>
      </c>
      <c r="K91" s="99">
        <f t="shared" si="25"/>
        <v>736.43999999999994</v>
      </c>
      <c r="L91" s="99">
        <f t="shared" si="25"/>
        <v>2256.36</v>
      </c>
      <c r="M91" s="99">
        <f t="shared" si="26"/>
        <v>1435.09</v>
      </c>
      <c r="N91" s="100">
        <f t="shared" si="27"/>
        <v>1435.09</v>
      </c>
      <c r="O91" s="80">
        <f t="shared" si="28"/>
        <v>20091.260000000002</v>
      </c>
      <c r="P91" s="98">
        <f>+SUELDO!$C$12</f>
        <v>1042.69</v>
      </c>
      <c r="Q91" s="99">
        <f>+HOMOLOGACIÓN!$B$9</f>
        <v>71.58</v>
      </c>
      <c r="R91" s="99">
        <f>+'PAGA CONCERTADA'!$B$9</f>
        <v>27.03</v>
      </c>
      <c r="S91" s="99">
        <f>+DESTINO!$B$9</f>
        <v>44.39</v>
      </c>
      <c r="T91" s="99">
        <f>+ESPECÍFICO!$B$9</f>
        <v>61.37</v>
      </c>
      <c r="U91" s="130">
        <f>+INCENTIVACIÓN!$B$9</f>
        <v>188.03</v>
      </c>
      <c r="V91" s="104">
        <f t="shared" si="29"/>
        <v>1435.09</v>
      </c>
      <c r="W91" s="105">
        <f t="shared" si="30"/>
        <v>1674.2716666666668</v>
      </c>
      <c r="Y91" s="2"/>
      <c r="Z91" s="237"/>
    </row>
    <row r="92" spans="1:26" s="1" customFormat="1" ht="21.95" customHeight="1" x14ac:dyDescent="0.2">
      <c r="A92" s="184" t="s">
        <v>59</v>
      </c>
      <c r="B92" s="76" t="s">
        <v>70</v>
      </c>
      <c r="C92" s="35"/>
      <c r="D92" s="36"/>
      <c r="E92" s="74"/>
      <c r="G92" s="98">
        <f t="shared" ref="G92:L94" si="31">P92*12</f>
        <v>12512.28</v>
      </c>
      <c r="H92" s="99">
        <f t="shared" si="31"/>
        <v>858.96</v>
      </c>
      <c r="I92" s="99">
        <f t="shared" si="31"/>
        <v>324.36</v>
      </c>
      <c r="J92" s="99">
        <f t="shared" si="31"/>
        <v>532.68000000000006</v>
      </c>
      <c r="K92" s="99">
        <f t="shared" si="31"/>
        <v>736.43999999999994</v>
      </c>
      <c r="L92" s="99">
        <f t="shared" si="31"/>
        <v>2256.36</v>
      </c>
      <c r="M92" s="99">
        <f t="shared" si="26"/>
        <v>1435.09</v>
      </c>
      <c r="N92" s="100">
        <f t="shared" si="27"/>
        <v>1435.09</v>
      </c>
      <c r="O92" s="80">
        <f t="shared" si="28"/>
        <v>20091.260000000002</v>
      </c>
      <c r="P92" s="98">
        <f>+SUELDO!$C$12</f>
        <v>1042.69</v>
      </c>
      <c r="Q92" s="99">
        <f>+HOMOLOGACIÓN!$B$9</f>
        <v>71.58</v>
      </c>
      <c r="R92" s="99">
        <f>+'PAGA CONCERTADA'!$B$9</f>
        <v>27.03</v>
      </c>
      <c r="S92" s="99">
        <f>+DESTINO!$B$9</f>
        <v>44.39</v>
      </c>
      <c r="T92" s="99">
        <f>+ESPECÍFICO!$B$9</f>
        <v>61.37</v>
      </c>
      <c r="U92" s="130">
        <f>+INCENTIVACIÓN!$B$9</f>
        <v>188.03</v>
      </c>
      <c r="V92" s="104">
        <f t="shared" si="29"/>
        <v>1435.09</v>
      </c>
      <c r="W92" s="105">
        <f t="shared" si="30"/>
        <v>1674.2716666666668</v>
      </c>
      <c r="Y92" s="2"/>
      <c r="Z92" s="237"/>
    </row>
    <row r="93" spans="1:26" s="1" customFormat="1" ht="21.95" customHeight="1" x14ac:dyDescent="0.2">
      <c r="A93" s="185" t="s">
        <v>84</v>
      </c>
      <c r="B93" s="186" t="s">
        <v>70</v>
      </c>
      <c r="C93" s="52"/>
      <c r="D93" s="53"/>
      <c r="E93" s="63"/>
      <c r="G93" s="98">
        <f t="shared" si="31"/>
        <v>12512.28</v>
      </c>
      <c r="H93" s="99">
        <f t="shared" si="31"/>
        <v>858.96</v>
      </c>
      <c r="I93" s="99">
        <f t="shared" si="31"/>
        <v>324.36</v>
      </c>
      <c r="J93" s="99">
        <f t="shared" si="31"/>
        <v>532.68000000000006</v>
      </c>
      <c r="K93" s="99">
        <f t="shared" si="31"/>
        <v>736.43999999999994</v>
      </c>
      <c r="L93" s="99">
        <f t="shared" si="31"/>
        <v>2256.36</v>
      </c>
      <c r="M93" s="99">
        <f t="shared" si="26"/>
        <v>1435.09</v>
      </c>
      <c r="N93" s="100">
        <f t="shared" si="27"/>
        <v>1435.09</v>
      </c>
      <c r="O93" s="80">
        <f t="shared" si="28"/>
        <v>20091.260000000002</v>
      </c>
      <c r="P93" s="98">
        <f>+SUELDO!$C$12</f>
        <v>1042.69</v>
      </c>
      <c r="Q93" s="99">
        <f>+HOMOLOGACIÓN!$B$9</f>
        <v>71.58</v>
      </c>
      <c r="R93" s="99">
        <f>+'PAGA CONCERTADA'!$B$9</f>
        <v>27.03</v>
      </c>
      <c r="S93" s="99">
        <f>+DESTINO!$B$9</f>
        <v>44.39</v>
      </c>
      <c r="T93" s="99">
        <f>+ESPECÍFICO!$B$9</f>
        <v>61.37</v>
      </c>
      <c r="U93" s="130">
        <f>+INCENTIVACIÓN!$B$9</f>
        <v>188.03</v>
      </c>
      <c r="V93" s="104">
        <f t="shared" si="29"/>
        <v>1435.09</v>
      </c>
      <c r="W93" s="105">
        <f t="shared" si="30"/>
        <v>1674.2716666666668</v>
      </c>
      <c r="Y93" s="2"/>
      <c r="Z93" s="237"/>
    </row>
    <row r="94" spans="1:26" s="1" customFormat="1" ht="21.95" customHeight="1" thickBot="1" x14ac:dyDescent="0.25">
      <c r="A94" s="50" t="s">
        <v>72</v>
      </c>
      <c r="B94" s="51" t="s">
        <v>70</v>
      </c>
      <c r="C94" s="52"/>
      <c r="D94" s="53"/>
      <c r="E94" s="63"/>
      <c r="G94" s="114">
        <f t="shared" si="31"/>
        <v>12512.28</v>
      </c>
      <c r="H94" s="115">
        <f t="shared" si="31"/>
        <v>858.96</v>
      </c>
      <c r="I94" s="115">
        <f t="shared" si="31"/>
        <v>324.36</v>
      </c>
      <c r="J94" s="115">
        <f t="shared" si="31"/>
        <v>532.68000000000006</v>
      </c>
      <c r="K94" s="115">
        <f t="shared" si="31"/>
        <v>736.43999999999994</v>
      </c>
      <c r="L94" s="115">
        <f t="shared" si="31"/>
        <v>2256.36</v>
      </c>
      <c r="M94" s="115">
        <f t="shared" si="26"/>
        <v>1435.09</v>
      </c>
      <c r="N94" s="116">
        <f t="shared" si="27"/>
        <v>1435.09</v>
      </c>
      <c r="O94" s="58">
        <f t="shared" si="28"/>
        <v>20091.260000000002</v>
      </c>
      <c r="P94" s="114">
        <f>+SUELDO!$C$12</f>
        <v>1042.69</v>
      </c>
      <c r="Q94" s="115">
        <f>+HOMOLOGACIÓN!$B$9</f>
        <v>71.58</v>
      </c>
      <c r="R94" s="115">
        <f>+'PAGA CONCERTADA'!$B$9</f>
        <v>27.03</v>
      </c>
      <c r="S94" s="115">
        <f>+DESTINO!$B$9</f>
        <v>44.39</v>
      </c>
      <c r="T94" s="115">
        <f>+ESPECÍFICO!$B$9</f>
        <v>61.37</v>
      </c>
      <c r="U94" s="136">
        <f>+INCENTIVACIÓN!$B$9</f>
        <v>188.03</v>
      </c>
      <c r="V94" s="118">
        <f t="shared" si="29"/>
        <v>1435.09</v>
      </c>
      <c r="W94" s="119">
        <f t="shared" si="30"/>
        <v>1674.2716666666668</v>
      </c>
      <c r="Y94" s="2"/>
      <c r="Z94" s="237"/>
    </row>
    <row r="95" spans="1:26" s="187" customFormat="1" ht="26.25" x14ac:dyDescent="0.2">
      <c r="A95" s="188"/>
      <c r="B95" s="189"/>
      <c r="C95" s="189"/>
      <c r="D95" s="189"/>
      <c r="E95" s="190"/>
      <c r="F95" s="191"/>
      <c r="G95" s="192"/>
      <c r="H95" s="193"/>
      <c r="I95" s="193"/>
      <c r="J95" s="194"/>
      <c r="K95" s="194"/>
      <c r="L95" s="195"/>
      <c r="M95" s="195"/>
      <c r="N95" s="193"/>
      <c r="O95" s="192"/>
      <c r="P95" s="192"/>
      <c r="Q95" s="192"/>
      <c r="R95" s="192"/>
      <c r="S95" s="192"/>
      <c r="T95" s="192"/>
      <c r="U95" s="192"/>
      <c r="V95" s="192"/>
      <c r="W95" s="192"/>
      <c r="Y95" s="196"/>
    </row>
    <row r="96" spans="1:26" ht="25.5" hidden="1" x14ac:dyDescent="0.2">
      <c r="A96" s="198" t="s">
        <v>85</v>
      </c>
    </row>
    <row r="97" spans="1:25" hidden="1" x14ac:dyDescent="0.2">
      <c r="A97" s="198" t="s">
        <v>86</v>
      </c>
    </row>
    <row r="98" spans="1:25" hidden="1" x14ac:dyDescent="0.2">
      <c r="A98" s="201" t="s">
        <v>87</v>
      </c>
    </row>
    <row r="99" spans="1:25" hidden="1" x14ac:dyDescent="0.2">
      <c r="A99" s="201" t="s">
        <v>88</v>
      </c>
    </row>
    <row r="101" spans="1:25" s="202" customFormat="1" ht="12" x14ac:dyDescent="0.2">
      <c r="A101" s="203"/>
      <c r="B101" s="204"/>
      <c r="C101" s="204"/>
      <c r="D101" s="204"/>
      <c r="E101" s="204"/>
      <c r="F101" s="1"/>
      <c r="G101" s="30"/>
      <c r="H101" s="30"/>
      <c r="I101" s="30"/>
      <c r="J101" s="205"/>
      <c r="K101" s="205"/>
      <c r="L101" s="30"/>
      <c r="M101" s="30"/>
      <c r="N101" s="30"/>
      <c r="O101" s="31"/>
      <c r="P101" s="31"/>
      <c r="Q101" s="31"/>
      <c r="R101" s="31"/>
      <c r="S101" s="31"/>
      <c r="T101" s="31"/>
      <c r="U101" s="31"/>
      <c r="V101" s="31"/>
      <c r="W101" s="31"/>
      <c r="Y101" s="196"/>
    </row>
    <row r="102" spans="1:25" s="202" customFormat="1" ht="12" x14ac:dyDescent="0.2">
      <c r="A102" s="203"/>
      <c r="B102" s="204"/>
      <c r="C102" s="204"/>
      <c r="D102" s="204"/>
      <c r="E102" s="204"/>
      <c r="F102" s="1"/>
      <c r="G102" s="30"/>
      <c r="H102" s="30"/>
      <c r="I102" s="30"/>
      <c r="J102" s="205"/>
      <c r="K102" s="205"/>
      <c r="L102" s="30"/>
      <c r="M102" s="30"/>
      <c r="N102" s="30"/>
      <c r="O102" s="31"/>
      <c r="P102" s="31"/>
      <c r="Q102" s="31"/>
      <c r="R102" s="31"/>
      <c r="S102" s="31"/>
      <c r="T102" s="31"/>
      <c r="U102" s="31"/>
      <c r="V102" s="31"/>
      <c r="W102" s="31"/>
      <c r="Y102" s="196"/>
    </row>
    <row r="103" spans="1:25" s="202" customFormat="1" ht="12" x14ac:dyDescent="0.2">
      <c r="A103" s="203"/>
      <c r="B103" s="204"/>
      <c r="C103" s="204"/>
      <c r="D103" s="204"/>
      <c r="E103" s="204"/>
      <c r="F103" s="1"/>
      <c r="G103" s="30"/>
      <c r="H103" s="30"/>
      <c r="I103" s="30"/>
      <c r="J103" s="205"/>
      <c r="K103" s="205"/>
      <c r="L103" s="30"/>
      <c r="M103" s="30"/>
      <c r="N103" s="30"/>
      <c r="O103" s="31"/>
      <c r="P103" s="31"/>
      <c r="Q103" s="31"/>
      <c r="R103" s="31"/>
      <c r="S103" s="31"/>
      <c r="T103" s="31"/>
      <c r="U103" s="31"/>
      <c r="V103" s="31"/>
      <c r="W103" s="31"/>
      <c r="Y103" s="196"/>
    </row>
    <row r="104" spans="1:25" s="202" customFormat="1" ht="12" x14ac:dyDescent="0.2">
      <c r="A104" s="203"/>
      <c r="B104" s="204"/>
      <c r="C104" s="204"/>
      <c r="D104" s="204"/>
      <c r="E104" s="204"/>
      <c r="F104" s="1"/>
      <c r="G104" s="30"/>
      <c r="H104" s="30"/>
      <c r="I104" s="30"/>
      <c r="J104" s="205"/>
      <c r="K104" s="205"/>
      <c r="L104" s="30"/>
      <c r="M104" s="30"/>
      <c r="N104" s="30"/>
      <c r="O104" s="31"/>
      <c r="P104" s="31"/>
      <c r="Q104" s="31"/>
      <c r="R104" s="31"/>
      <c r="S104" s="31"/>
      <c r="T104" s="31"/>
      <c r="U104" s="31"/>
      <c r="V104" s="31"/>
      <c r="W104" s="31"/>
      <c r="Y104" s="196"/>
    </row>
    <row r="112" spans="1:25" x14ac:dyDescent="0.2">
      <c r="A112" s="62"/>
    </row>
    <row r="114" spans="1:25" s="202" customFormat="1" ht="12" x14ac:dyDescent="0.2">
      <c r="A114" s="206"/>
      <c r="B114" s="1"/>
      <c r="C114" s="1"/>
      <c r="D114" s="1"/>
      <c r="E114" s="1"/>
      <c r="F114" s="1"/>
      <c r="G114" s="30"/>
      <c r="H114" s="30"/>
      <c r="I114" s="30"/>
      <c r="J114" s="205"/>
      <c r="K114" s="205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Y114" s="196"/>
    </row>
    <row r="115" spans="1:25" s="202" customFormat="1" ht="12.75" customHeight="1" x14ac:dyDescent="0.2">
      <c r="A115" s="207"/>
      <c r="B115" s="208"/>
      <c r="C115" s="1"/>
      <c r="D115" s="1"/>
      <c r="E115" s="209"/>
      <c r="F115" s="1"/>
      <c r="G115" s="210"/>
      <c r="H115" s="31"/>
      <c r="I115" s="211"/>
      <c r="J115" s="212"/>
      <c r="K115" s="212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Y115" s="196"/>
    </row>
    <row r="116" spans="1:25" s="202" customFormat="1" ht="12.75" customHeight="1" x14ac:dyDescent="0.2">
      <c r="A116" s="206"/>
      <c r="B116" s="1"/>
      <c r="C116" s="1"/>
      <c r="D116" s="1"/>
      <c r="E116" s="209"/>
      <c r="F116" s="213"/>
      <c r="G116" s="27"/>
      <c r="H116" s="30"/>
      <c r="I116" s="30"/>
      <c r="J116" s="205"/>
      <c r="K116" s="205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Y116" s="196"/>
    </row>
    <row r="117" spans="1:25" s="202" customFormat="1" ht="12.75" customHeight="1" x14ac:dyDescent="0.2">
      <c r="A117" s="214"/>
      <c r="B117" s="214"/>
      <c r="C117" s="214"/>
      <c r="D117" s="214"/>
      <c r="E117" s="214"/>
      <c r="F117" s="215"/>
      <c r="G117" s="27"/>
      <c r="H117" s="30"/>
      <c r="I117" s="30"/>
      <c r="J117" s="205"/>
      <c r="K117" s="205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Y117" s="196"/>
    </row>
    <row r="118" spans="1:25" s="202" customFormat="1" ht="12.75" customHeight="1" x14ac:dyDescent="0.2">
      <c r="A118" s="214"/>
      <c r="B118" s="214"/>
      <c r="C118" s="214"/>
      <c r="D118" s="214"/>
      <c r="E118" s="214"/>
      <c r="F118" s="215"/>
      <c r="G118" s="27"/>
      <c r="H118" s="30"/>
      <c r="I118" s="30"/>
      <c r="J118" s="205"/>
      <c r="K118" s="205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Y118" s="196"/>
    </row>
    <row r="119" spans="1:25" s="202" customFormat="1" ht="12.75" customHeight="1" x14ac:dyDescent="0.2">
      <c r="A119" s="214"/>
      <c r="B119" s="214"/>
      <c r="C119" s="214"/>
      <c r="D119" s="214"/>
      <c r="E119" s="214"/>
      <c r="F119" s="215"/>
      <c r="G119" s="27"/>
      <c r="H119" s="30"/>
      <c r="I119" s="30"/>
      <c r="J119" s="205"/>
      <c r="K119" s="205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Y119" s="196"/>
    </row>
    <row r="120" spans="1:25" s="202" customFormat="1" ht="12.75" customHeight="1" x14ac:dyDescent="0.2">
      <c r="A120" s="214"/>
      <c r="B120" s="214"/>
      <c r="C120" s="214"/>
      <c r="D120" s="214"/>
      <c r="E120" s="214"/>
      <c r="F120" s="215"/>
      <c r="G120" s="27"/>
      <c r="H120" s="30"/>
      <c r="I120" s="30"/>
      <c r="J120" s="205"/>
      <c r="K120" s="205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Y120" s="196"/>
    </row>
    <row r="121" spans="1:25" s="202" customFormat="1" ht="12" x14ac:dyDescent="0.2">
      <c r="A121" s="216"/>
      <c r="G121" s="30"/>
      <c r="H121" s="30"/>
      <c r="I121" s="30"/>
      <c r="J121" s="205"/>
      <c r="K121" s="205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Y121" s="196"/>
    </row>
    <row r="122" spans="1:25" s="202" customFormat="1" ht="12" x14ac:dyDescent="0.2">
      <c r="A122" s="216"/>
      <c r="G122" s="30"/>
      <c r="H122" s="30"/>
      <c r="I122" s="30"/>
      <c r="J122" s="205"/>
      <c r="K122" s="205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Y122" s="196"/>
    </row>
    <row r="123" spans="1:25" s="202" customFormat="1" ht="12" x14ac:dyDescent="0.2">
      <c r="A123" s="216"/>
      <c r="G123" s="30"/>
      <c r="H123" s="30"/>
      <c r="I123" s="30"/>
      <c r="J123" s="205"/>
      <c r="K123" s="205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Y123" s="196"/>
    </row>
    <row r="124" spans="1:25" s="202" customFormat="1" ht="12" x14ac:dyDescent="0.2">
      <c r="A124" s="216"/>
      <c r="G124" s="30"/>
      <c r="H124" s="30"/>
      <c r="I124" s="30"/>
      <c r="J124" s="205"/>
      <c r="K124" s="205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Y124" s="196"/>
    </row>
    <row r="125" spans="1:25" s="202" customFormat="1" ht="12" x14ac:dyDescent="0.2">
      <c r="A125" s="216"/>
      <c r="G125" s="30"/>
      <c r="H125" s="30"/>
      <c r="I125" s="30"/>
      <c r="J125" s="205"/>
      <c r="K125" s="205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Y125" s="196"/>
    </row>
    <row r="126" spans="1:25" s="202" customFormat="1" ht="12" x14ac:dyDescent="0.2">
      <c r="A126" s="216"/>
      <c r="G126" s="30"/>
      <c r="H126" s="30"/>
      <c r="I126" s="30"/>
      <c r="J126" s="205"/>
      <c r="K126" s="205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Y126" s="196"/>
    </row>
    <row r="127" spans="1:25" s="202" customFormat="1" ht="12" x14ac:dyDescent="0.2">
      <c r="A127" s="216"/>
      <c r="G127" s="30"/>
      <c r="H127" s="30"/>
      <c r="I127" s="30"/>
      <c r="J127" s="205"/>
      <c r="K127" s="205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Y127" s="196"/>
    </row>
    <row r="128" spans="1:25" s="202" customFormat="1" ht="12" x14ac:dyDescent="0.2">
      <c r="A128" s="216"/>
      <c r="G128" s="30"/>
      <c r="H128" s="30"/>
      <c r="I128" s="30"/>
      <c r="J128" s="205"/>
      <c r="K128" s="205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Y128" s="196"/>
    </row>
    <row r="129" spans="1:25" s="202" customFormat="1" ht="12" x14ac:dyDescent="0.2">
      <c r="A129" s="216"/>
      <c r="G129" s="30"/>
      <c r="H129" s="30"/>
      <c r="I129" s="30"/>
      <c r="J129" s="205"/>
      <c r="K129" s="205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Y129" s="196"/>
    </row>
    <row r="130" spans="1:25" s="202" customFormat="1" ht="12" x14ac:dyDescent="0.2">
      <c r="A130" s="216"/>
      <c r="G130" s="30"/>
      <c r="H130" s="30"/>
      <c r="I130" s="30"/>
      <c r="J130" s="205"/>
      <c r="K130" s="205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Y130" s="196"/>
    </row>
    <row r="131" spans="1:25" s="202" customFormat="1" ht="12" x14ac:dyDescent="0.2">
      <c r="A131" s="216"/>
      <c r="G131" s="30"/>
      <c r="H131" s="30"/>
      <c r="I131" s="30"/>
      <c r="J131" s="205"/>
      <c r="K131" s="205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Y131" s="196"/>
    </row>
    <row r="132" spans="1:25" s="202" customFormat="1" ht="12" x14ac:dyDescent="0.2">
      <c r="A132" s="216"/>
      <c r="G132" s="30"/>
      <c r="H132" s="30"/>
      <c r="I132" s="30"/>
      <c r="J132" s="205"/>
      <c r="K132" s="205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Y132" s="196"/>
    </row>
    <row r="133" spans="1:25" s="202" customFormat="1" ht="12" x14ac:dyDescent="0.2">
      <c r="A133" s="216"/>
      <c r="G133" s="30"/>
      <c r="H133" s="30"/>
      <c r="I133" s="30"/>
      <c r="J133" s="205"/>
      <c r="K133" s="205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Y133" s="196"/>
    </row>
    <row r="134" spans="1:25" s="202" customFormat="1" ht="12" x14ac:dyDescent="0.2">
      <c r="A134" s="216"/>
      <c r="G134" s="30"/>
      <c r="H134" s="30"/>
      <c r="I134" s="30"/>
      <c r="J134" s="205"/>
      <c r="K134" s="205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Y134" s="196"/>
    </row>
    <row r="135" spans="1:25" s="202" customFormat="1" ht="12" x14ac:dyDescent="0.2">
      <c r="A135" s="216"/>
      <c r="G135" s="30"/>
      <c r="H135" s="30"/>
      <c r="I135" s="30"/>
      <c r="J135" s="205"/>
      <c r="K135" s="205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Y135" s="196"/>
    </row>
    <row r="136" spans="1:25" s="202" customFormat="1" ht="12" x14ac:dyDescent="0.2">
      <c r="A136" s="216"/>
      <c r="G136" s="30"/>
      <c r="H136" s="30"/>
      <c r="I136" s="30"/>
      <c r="J136" s="205"/>
      <c r="K136" s="205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Y136" s="196"/>
    </row>
    <row r="137" spans="1:25" s="202" customFormat="1" ht="12" x14ac:dyDescent="0.2">
      <c r="A137" s="216"/>
      <c r="G137" s="30"/>
      <c r="H137" s="30"/>
      <c r="I137" s="30"/>
      <c r="J137" s="205"/>
      <c r="K137" s="205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Y137" s="196"/>
    </row>
    <row r="138" spans="1:25" s="202" customFormat="1" ht="12" x14ac:dyDescent="0.2">
      <c r="A138" s="216"/>
      <c r="G138" s="30"/>
      <c r="H138" s="30"/>
      <c r="I138" s="30"/>
      <c r="J138" s="205"/>
      <c r="K138" s="205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Y138" s="196"/>
    </row>
    <row r="139" spans="1:25" s="202" customFormat="1" ht="12" x14ac:dyDescent="0.2">
      <c r="A139" s="216"/>
      <c r="G139" s="30"/>
      <c r="H139" s="30"/>
      <c r="I139" s="30"/>
      <c r="J139" s="205"/>
      <c r="K139" s="205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Y139" s="196"/>
    </row>
    <row r="140" spans="1:25" s="202" customFormat="1" ht="12" x14ac:dyDescent="0.2">
      <c r="A140" s="216"/>
      <c r="G140" s="30"/>
      <c r="H140" s="30"/>
      <c r="I140" s="30"/>
      <c r="J140" s="205"/>
      <c r="K140" s="205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Y140" s="196"/>
    </row>
    <row r="141" spans="1:25" s="202" customFormat="1" ht="12" x14ac:dyDescent="0.2">
      <c r="A141" s="216"/>
      <c r="G141" s="30"/>
      <c r="H141" s="30"/>
      <c r="I141" s="30"/>
      <c r="J141" s="205"/>
      <c r="K141" s="205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Y141" s="196"/>
    </row>
    <row r="142" spans="1:25" s="202" customFormat="1" ht="12" x14ac:dyDescent="0.2">
      <c r="A142" s="216"/>
      <c r="G142" s="30"/>
      <c r="H142" s="30"/>
      <c r="I142" s="30"/>
      <c r="J142" s="205"/>
      <c r="K142" s="205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Y142" s="196"/>
    </row>
    <row r="143" spans="1:25" s="202" customFormat="1" ht="12" x14ac:dyDescent="0.2">
      <c r="A143" s="216"/>
      <c r="G143" s="30"/>
      <c r="H143" s="30"/>
      <c r="I143" s="30"/>
      <c r="J143" s="205"/>
      <c r="K143" s="205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Y143" s="196"/>
    </row>
    <row r="144" spans="1:25" s="202" customFormat="1" ht="12" x14ac:dyDescent="0.2">
      <c r="A144" s="216"/>
      <c r="G144" s="30"/>
      <c r="H144" s="30"/>
      <c r="I144" s="30"/>
      <c r="J144" s="205"/>
      <c r="K144" s="205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Y144" s="196"/>
    </row>
    <row r="145" spans="1:25" s="202" customFormat="1" ht="12" x14ac:dyDescent="0.2">
      <c r="A145" s="216"/>
      <c r="G145" s="30"/>
      <c r="H145" s="30"/>
      <c r="I145" s="30"/>
      <c r="J145" s="205"/>
      <c r="K145" s="205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Y145" s="196"/>
    </row>
    <row r="146" spans="1:25" s="202" customFormat="1" ht="12" x14ac:dyDescent="0.2">
      <c r="A146" s="216"/>
      <c r="G146" s="30"/>
      <c r="H146" s="30"/>
      <c r="I146" s="30"/>
      <c r="J146" s="205"/>
      <c r="K146" s="205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Y146" s="196"/>
    </row>
    <row r="147" spans="1:25" s="202" customFormat="1" ht="12" x14ac:dyDescent="0.2">
      <c r="A147" s="216"/>
      <c r="G147" s="30"/>
      <c r="H147" s="30"/>
      <c r="I147" s="30"/>
      <c r="J147" s="205"/>
      <c r="K147" s="205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Y147" s="196"/>
    </row>
    <row r="148" spans="1:25" s="202" customFormat="1" ht="12" x14ac:dyDescent="0.2">
      <c r="A148" s="216"/>
      <c r="G148" s="30"/>
      <c r="H148" s="30"/>
      <c r="I148" s="30"/>
      <c r="J148" s="205"/>
      <c r="K148" s="205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Y148" s="196"/>
    </row>
    <row r="149" spans="1:25" s="202" customFormat="1" ht="12" x14ac:dyDescent="0.2">
      <c r="A149" s="216"/>
      <c r="G149" s="30"/>
      <c r="H149" s="30"/>
      <c r="I149" s="30"/>
      <c r="J149" s="205"/>
      <c r="K149" s="205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Y149" s="196"/>
    </row>
    <row r="150" spans="1:25" s="202" customFormat="1" ht="12" x14ac:dyDescent="0.2">
      <c r="A150" s="216"/>
      <c r="G150" s="30"/>
      <c r="H150" s="30"/>
      <c r="I150" s="30"/>
      <c r="J150" s="205"/>
      <c r="K150" s="205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Y150" s="196"/>
    </row>
    <row r="151" spans="1:25" s="202" customFormat="1" ht="12" x14ac:dyDescent="0.2">
      <c r="A151" s="216"/>
      <c r="G151" s="30"/>
      <c r="H151" s="30"/>
      <c r="I151" s="30"/>
      <c r="J151" s="205"/>
      <c r="K151" s="205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Y151" s="196"/>
    </row>
    <row r="152" spans="1:25" s="202" customFormat="1" ht="12" x14ac:dyDescent="0.2">
      <c r="A152" s="216"/>
      <c r="G152" s="30"/>
      <c r="H152" s="30"/>
      <c r="I152" s="30"/>
      <c r="J152" s="205"/>
      <c r="K152" s="205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Y152" s="196"/>
    </row>
    <row r="153" spans="1:25" s="202" customFormat="1" ht="12" x14ac:dyDescent="0.2">
      <c r="A153" s="216"/>
      <c r="G153" s="30"/>
      <c r="H153" s="30"/>
      <c r="I153" s="30"/>
      <c r="J153" s="205"/>
      <c r="K153" s="205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Y153" s="196"/>
    </row>
    <row r="154" spans="1:25" s="202" customFormat="1" ht="12" x14ac:dyDescent="0.2">
      <c r="A154" s="216"/>
      <c r="G154" s="30"/>
      <c r="H154" s="30"/>
      <c r="I154" s="30"/>
      <c r="J154" s="205"/>
      <c r="K154" s="205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Y154" s="196"/>
    </row>
    <row r="155" spans="1:25" s="202" customFormat="1" ht="12" x14ac:dyDescent="0.2">
      <c r="A155" s="216"/>
      <c r="G155" s="30"/>
      <c r="H155" s="30"/>
      <c r="I155" s="30"/>
      <c r="J155" s="205"/>
      <c r="K155" s="205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Y155" s="196"/>
    </row>
    <row r="156" spans="1:25" s="202" customFormat="1" ht="12" x14ac:dyDescent="0.2">
      <c r="A156" s="216"/>
      <c r="G156" s="30"/>
      <c r="H156" s="30"/>
      <c r="I156" s="30"/>
      <c r="J156" s="205"/>
      <c r="K156" s="205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Y156" s="196"/>
    </row>
    <row r="157" spans="1:25" s="202" customFormat="1" ht="12" x14ac:dyDescent="0.2">
      <c r="A157" s="216"/>
      <c r="G157" s="30"/>
      <c r="H157" s="30"/>
      <c r="I157" s="30"/>
      <c r="J157" s="205"/>
      <c r="K157" s="205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Y157" s="196"/>
    </row>
    <row r="158" spans="1:25" s="202" customFormat="1" ht="12" x14ac:dyDescent="0.2">
      <c r="A158" s="216"/>
      <c r="G158" s="30"/>
      <c r="H158" s="30"/>
      <c r="I158" s="30"/>
      <c r="J158" s="205"/>
      <c r="K158" s="205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Y158" s="196"/>
    </row>
    <row r="159" spans="1:25" s="202" customFormat="1" ht="12" x14ac:dyDescent="0.2">
      <c r="A159" s="216"/>
      <c r="G159" s="30"/>
      <c r="H159" s="30"/>
      <c r="I159" s="30"/>
      <c r="J159" s="205"/>
      <c r="K159" s="205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Y159" s="196"/>
    </row>
    <row r="160" spans="1:25" s="202" customFormat="1" ht="12" x14ac:dyDescent="0.2">
      <c r="A160" s="216"/>
      <c r="G160" s="30"/>
      <c r="H160" s="30"/>
      <c r="I160" s="30"/>
      <c r="J160" s="205"/>
      <c r="K160" s="205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Y160" s="196"/>
    </row>
    <row r="161" spans="1:25" s="202" customFormat="1" ht="12" x14ac:dyDescent="0.2">
      <c r="A161" s="216"/>
      <c r="G161" s="30"/>
      <c r="H161" s="30"/>
      <c r="I161" s="30"/>
      <c r="J161" s="205"/>
      <c r="K161" s="205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Y161" s="196"/>
    </row>
    <row r="162" spans="1:25" s="202" customFormat="1" ht="12" x14ac:dyDescent="0.2">
      <c r="A162" s="216"/>
      <c r="G162" s="30"/>
      <c r="H162" s="30"/>
      <c r="I162" s="30"/>
      <c r="J162" s="205"/>
      <c r="K162" s="205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Y162" s="196"/>
    </row>
    <row r="163" spans="1:25" s="202" customFormat="1" ht="12" x14ac:dyDescent="0.2">
      <c r="A163" s="216"/>
      <c r="G163" s="30"/>
      <c r="H163" s="30"/>
      <c r="I163" s="30"/>
      <c r="J163" s="205"/>
      <c r="K163" s="205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Y163" s="196"/>
    </row>
    <row r="164" spans="1:25" s="202" customFormat="1" ht="12" x14ac:dyDescent="0.2">
      <c r="A164" s="216"/>
      <c r="G164" s="30"/>
      <c r="H164" s="30"/>
      <c r="I164" s="30"/>
      <c r="J164" s="205"/>
      <c r="K164" s="205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Y164" s="196"/>
    </row>
    <row r="165" spans="1:25" s="202" customFormat="1" ht="12" x14ac:dyDescent="0.2">
      <c r="A165" s="216"/>
      <c r="G165" s="30"/>
      <c r="H165" s="30"/>
      <c r="I165" s="30"/>
      <c r="J165" s="205"/>
      <c r="K165" s="205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Y165" s="196"/>
    </row>
    <row r="166" spans="1:25" s="202" customFormat="1" ht="12" x14ac:dyDescent="0.2">
      <c r="A166" s="216"/>
      <c r="G166" s="30"/>
      <c r="H166" s="30"/>
      <c r="I166" s="30"/>
      <c r="J166" s="205"/>
      <c r="K166" s="205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Y166" s="196"/>
    </row>
    <row r="167" spans="1:25" s="202" customFormat="1" ht="12" x14ac:dyDescent="0.2">
      <c r="A167" s="216"/>
      <c r="G167" s="30"/>
      <c r="H167" s="30"/>
      <c r="I167" s="30"/>
      <c r="J167" s="205"/>
      <c r="K167" s="205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Y167" s="196"/>
    </row>
    <row r="168" spans="1:25" s="202" customFormat="1" ht="12" x14ac:dyDescent="0.2">
      <c r="A168" s="216"/>
      <c r="G168" s="30"/>
      <c r="H168" s="30"/>
      <c r="I168" s="30"/>
      <c r="J168" s="205"/>
      <c r="K168" s="205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Y168" s="196"/>
    </row>
    <row r="169" spans="1:25" s="202" customFormat="1" ht="12" x14ac:dyDescent="0.2">
      <c r="A169" s="216"/>
      <c r="G169" s="30"/>
      <c r="H169" s="30"/>
      <c r="I169" s="30"/>
      <c r="J169" s="205"/>
      <c r="K169" s="205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Y169" s="196"/>
    </row>
    <row r="170" spans="1:25" s="202" customFormat="1" ht="12" x14ac:dyDescent="0.2">
      <c r="A170" s="216"/>
      <c r="G170" s="30"/>
      <c r="H170" s="30"/>
      <c r="I170" s="30"/>
      <c r="J170" s="205"/>
      <c r="K170" s="205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Y170" s="196"/>
    </row>
    <row r="171" spans="1:25" s="202" customFormat="1" ht="12" x14ac:dyDescent="0.2">
      <c r="A171" s="216"/>
      <c r="G171" s="30"/>
      <c r="H171" s="30"/>
      <c r="I171" s="30"/>
      <c r="J171" s="205"/>
      <c r="K171" s="205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Y171" s="196"/>
    </row>
    <row r="172" spans="1:25" s="202" customFormat="1" ht="12" x14ac:dyDescent="0.2">
      <c r="A172" s="216"/>
      <c r="G172" s="30"/>
      <c r="H172" s="30"/>
      <c r="I172" s="30"/>
      <c r="J172" s="205"/>
      <c r="K172" s="205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Y172" s="196"/>
    </row>
    <row r="173" spans="1:25" s="202" customFormat="1" ht="12" x14ac:dyDescent="0.2">
      <c r="A173" s="216"/>
      <c r="G173" s="30"/>
      <c r="H173" s="30"/>
      <c r="I173" s="30"/>
      <c r="J173" s="205"/>
      <c r="K173" s="205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Y173" s="196"/>
    </row>
    <row r="174" spans="1:25" s="202" customFormat="1" ht="12" x14ac:dyDescent="0.2">
      <c r="A174" s="216"/>
      <c r="G174" s="30"/>
      <c r="H174" s="30"/>
      <c r="I174" s="30"/>
      <c r="J174" s="205"/>
      <c r="K174" s="205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Y174" s="196"/>
    </row>
    <row r="175" spans="1:25" s="202" customFormat="1" ht="12" x14ac:dyDescent="0.2">
      <c r="A175" s="216"/>
      <c r="G175" s="30"/>
      <c r="H175" s="30"/>
      <c r="I175" s="30"/>
      <c r="J175" s="205"/>
      <c r="K175" s="205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Y175" s="196"/>
    </row>
    <row r="176" spans="1:25" s="202" customFormat="1" ht="12" x14ac:dyDescent="0.2">
      <c r="A176" s="216"/>
      <c r="G176" s="30"/>
      <c r="H176" s="30"/>
      <c r="I176" s="30"/>
      <c r="J176" s="205"/>
      <c r="K176" s="205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Y176" s="196"/>
    </row>
    <row r="177" spans="1:25" s="202" customFormat="1" ht="12" x14ac:dyDescent="0.2">
      <c r="A177" s="216"/>
      <c r="G177" s="30"/>
      <c r="H177" s="30"/>
      <c r="I177" s="30"/>
      <c r="J177" s="205"/>
      <c r="K177" s="205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Y177" s="196"/>
    </row>
    <row r="178" spans="1:25" s="202" customFormat="1" ht="12" x14ac:dyDescent="0.2">
      <c r="A178" s="216"/>
      <c r="G178" s="30"/>
      <c r="H178" s="30"/>
      <c r="I178" s="30"/>
      <c r="J178" s="205"/>
      <c r="K178" s="205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Y178" s="196"/>
    </row>
    <row r="179" spans="1:25" s="202" customFormat="1" ht="12" x14ac:dyDescent="0.2">
      <c r="A179" s="216"/>
      <c r="G179" s="30"/>
      <c r="H179" s="30"/>
      <c r="I179" s="30"/>
      <c r="J179" s="205"/>
      <c r="K179" s="205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Y179" s="196"/>
    </row>
    <row r="180" spans="1:25" s="202" customFormat="1" ht="12" x14ac:dyDescent="0.2">
      <c r="A180" s="216"/>
      <c r="G180" s="30"/>
      <c r="H180" s="30"/>
      <c r="I180" s="30"/>
      <c r="J180" s="205"/>
      <c r="K180" s="205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Y180" s="196"/>
    </row>
    <row r="181" spans="1:25" s="202" customFormat="1" ht="12" x14ac:dyDescent="0.2">
      <c r="A181" s="216"/>
      <c r="G181" s="30"/>
      <c r="H181" s="30"/>
      <c r="I181" s="30"/>
      <c r="J181" s="205"/>
      <c r="K181" s="205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Y181" s="196"/>
    </row>
    <row r="182" spans="1:25" s="202" customFormat="1" ht="12" x14ac:dyDescent="0.2">
      <c r="A182" s="216"/>
      <c r="G182" s="30"/>
      <c r="H182" s="30"/>
      <c r="I182" s="30"/>
      <c r="J182" s="205"/>
      <c r="K182" s="205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Y182" s="196"/>
    </row>
    <row r="183" spans="1:25" s="202" customFormat="1" ht="12" x14ac:dyDescent="0.2">
      <c r="A183" s="216"/>
      <c r="G183" s="30"/>
      <c r="H183" s="30"/>
      <c r="I183" s="30"/>
      <c r="J183" s="205"/>
      <c r="K183" s="205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Y183" s="196"/>
    </row>
    <row r="184" spans="1:25" s="202" customFormat="1" ht="12" x14ac:dyDescent="0.2">
      <c r="A184" s="216"/>
      <c r="G184" s="30"/>
      <c r="H184" s="30"/>
      <c r="I184" s="30"/>
      <c r="J184" s="205"/>
      <c r="K184" s="205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Y184" s="196"/>
    </row>
    <row r="185" spans="1:25" s="202" customFormat="1" ht="12" x14ac:dyDescent="0.2">
      <c r="A185" s="216"/>
      <c r="G185" s="30"/>
      <c r="H185" s="30"/>
      <c r="I185" s="30"/>
      <c r="J185" s="205"/>
      <c r="K185" s="205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Y185" s="196"/>
    </row>
    <row r="186" spans="1:25" s="202" customFormat="1" ht="12" x14ac:dyDescent="0.2">
      <c r="A186" s="216"/>
      <c r="G186" s="30"/>
      <c r="H186" s="30"/>
      <c r="I186" s="30"/>
      <c r="J186" s="205"/>
      <c r="K186" s="205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Y186" s="196"/>
    </row>
    <row r="187" spans="1:25" s="202" customFormat="1" ht="12" x14ac:dyDescent="0.2">
      <c r="A187" s="216"/>
      <c r="G187" s="30"/>
      <c r="H187" s="30"/>
      <c r="I187" s="30"/>
      <c r="J187" s="205"/>
      <c r="K187" s="205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Y187" s="196"/>
    </row>
    <row r="188" spans="1:25" s="202" customFormat="1" ht="12" x14ac:dyDescent="0.2">
      <c r="A188" s="216"/>
      <c r="G188" s="30"/>
      <c r="H188" s="30"/>
      <c r="I188" s="30"/>
      <c r="J188" s="205"/>
      <c r="K188" s="205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Y188" s="196"/>
    </row>
    <row r="189" spans="1:25" s="202" customFormat="1" ht="12" x14ac:dyDescent="0.2">
      <c r="A189" s="216"/>
      <c r="G189" s="30"/>
      <c r="H189" s="30"/>
      <c r="I189" s="30"/>
      <c r="J189" s="205"/>
      <c r="K189" s="205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Y189" s="196"/>
    </row>
    <row r="190" spans="1:25" s="202" customFormat="1" ht="12" x14ac:dyDescent="0.2">
      <c r="A190" s="216"/>
      <c r="G190" s="30"/>
      <c r="H190" s="30"/>
      <c r="I190" s="30"/>
      <c r="J190" s="205"/>
      <c r="K190" s="205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Y190" s="196"/>
    </row>
    <row r="191" spans="1:25" s="202" customFormat="1" ht="12" x14ac:dyDescent="0.2">
      <c r="A191" s="216"/>
      <c r="G191" s="30"/>
      <c r="H191" s="30"/>
      <c r="I191" s="30"/>
      <c r="J191" s="205"/>
      <c r="K191" s="205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Y191" s="196"/>
    </row>
    <row r="192" spans="1:25" s="202" customFormat="1" ht="12" x14ac:dyDescent="0.2">
      <c r="A192" s="216"/>
      <c r="G192" s="30"/>
      <c r="H192" s="30"/>
      <c r="I192" s="30"/>
      <c r="J192" s="205"/>
      <c r="K192" s="205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Y192" s="196"/>
    </row>
    <row r="193" spans="1:25" s="202" customFormat="1" ht="12" x14ac:dyDescent="0.2">
      <c r="A193" s="216"/>
      <c r="G193" s="30"/>
      <c r="H193" s="30"/>
      <c r="I193" s="30"/>
      <c r="J193" s="205"/>
      <c r="K193" s="205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Y193" s="196"/>
    </row>
    <row r="194" spans="1:25" s="202" customFormat="1" ht="12" x14ac:dyDescent="0.2">
      <c r="A194" s="216"/>
      <c r="G194" s="30"/>
      <c r="H194" s="30"/>
      <c r="I194" s="30"/>
      <c r="J194" s="205"/>
      <c r="K194" s="205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Y194" s="196"/>
    </row>
    <row r="195" spans="1:25" s="202" customFormat="1" ht="12" x14ac:dyDescent="0.2">
      <c r="A195" s="216"/>
      <c r="G195" s="30"/>
      <c r="H195" s="30"/>
      <c r="I195" s="30"/>
      <c r="J195" s="205"/>
      <c r="K195" s="205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Y195" s="196"/>
    </row>
    <row r="196" spans="1:25" s="202" customFormat="1" ht="12" x14ac:dyDescent="0.2">
      <c r="A196" s="216"/>
      <c r="G196" s="30"/>
      <c r="H196" s="30"/>
      <c r="I196" s="30"/>
      <c r="J196" s="205"/>
      <c r="K196" s="205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Y196" s="196"/>
    </row>
    <row r="197" spans="1:25" s="202" customFormat="1" ht="12" x14ac:dyDescent="0.2">
      <c r="A197" s="216"/>
      <c r="G197" s="30"/>
      <c r="H197" s="30"/>
      <c r="I197" s="30"/>
      <c r="J197" s="205"/>
      <c r="K197" s="205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Y197" s="196"/>
    </row>
    <row r="198" spans="1:25" s="202" customFormat="1" ht="12" x14ac:dyDescent="0.2">
      <c r="A198" s="216"/>
      <c r="G198" s="30"/>
      <c r="H198" s="30"/>
      <c r="I198" s="30"/>
      <c r="J198" s="205"/>
      <c r="K198" s="205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Y198" s="196"/>
    </row>
    <row r="199" spans="1:25" s="202" customFormat="1" ht="12" x14ac:dyDescent="0.2">
      <c r="A199" s="216"/>
      <c r="G199" s="30"/>
      <c r="H199" s="30"/>
      <c r="I199" s="30"/>
      <c r="J199" s="205"/>
      <c r="K199" s="205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Y199" s="196"/>
    </row>
    <row r="200" spans="1:25" s="202" customFormat="1" ht="12" x14ac:dyDescent="0.2">
      <c r="A200" s="216"/>
      <c r="G200" s="30"/>
      <c r="H200" s="30"/>
      <c r="I200" s="30"/>
      <c r="J200" s="205"/>
      <c r="K200" s="205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Y200" s="196"/>
    </row>
    <row r="201" spans="1:25" s="202" customFormat="1" ht="12" x14ac:dyDescent="0.2">
      <c r="A201" s="216"/>
      <c r="G201" s="30"/>
      <c r="H201" s="30"/>
      <c r="I201" s="30"/>
      <c r="J201" s="205"/>
      <c r="K201" s="205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Y201" s="196"/>
    </row>
    <row r="202" spans="1:25" s="202" customFormat="1" ht="12" x14ac:dyDescent="0.2">
      <c r="A202" s="216"/>
      <c r="G202" s="30"/>
      <c r="H202" s="30"/>
      <c r="I202" s="30"/>
      <c r="J202" s="205"/>
      <c r="K202" s="205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Y202" s="196"/>
    </row>
    <row r="203" spans="1:25" s="202" customFormat="1" ht="12" x14ac:dyDescent="0.2">
      <c r="A203" s="216"/>
      <c r="G203" s="30"/>
      <c r="H203" s="30"/>
      <c r="I203" s="30"/>
      <c r="J203" s="205"/>
      <c r="K203" s="205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Y203" s="196"/>
    </row>
    <row r="204" spans="1:25" s="202" customFormat="1" ht="12" x14ac:dyDescent="0.2">
      <c r="A204" s="216"/>
      <c r="G204" s="30"/>
      <c r="H204" s="30"/>
      <c r="I204" s="30"/>
      <c r="J204" s="205"/>
      <c r="K204" s="205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Y204" s="196"/>
    </row>
    <row r="205" spans="1:25" s="202" customFormat="1" ht="12" x14ac:dyDescent="0.2">
      <c r="A205" s="216"/>
      <c r="G205" s="30"/>
      <c r="H205" s="30"/>
      <c r="I205" s="30"/>
      <c r="J205" s="205"/>
      <c r="K205" s="205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Y205" s="196"/>
    </row>
    <row r="206" spans="1:25" s="202" customFormat="1" ht="12" x14ac:dyDescent="0.2">
      <c r="A206" s="216"/>
      <c r="G206" s="30"/>
      <c r="H206" s="30"/>
      <c r="I206" s="30"/>
      <c r="J206" s="205"/>
      <c r="K206" s="205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Y206" s="196"/>
    </row>
    <row r="207" spans="1:25" s="202" customFormat="1" ht="12" x14ac:dyDescent="0.2">
      <c r="A207" s="216"/>
      <c r="G207" s="30"/>
      <c r="H207" s="30"/>
      <c r="I207" s="30"/>
      <c r="J207" s="205"/>
      <c r="K207" s="205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Y207" s="196"/>
    </row>
    <row r="208" spans="1:25" s="202" customFormat="1" ht="12" x14ac:dyDescent="0.2">
      <c r="A208" s="216"/>
      <c r="G208" s="30"/>
      <c r="H208" s="30"/>
      <c r="I208" s="30"/>
      <c r="J208" s="205"/>
      <c r="K208" s="205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Y208" s="196"/>
    </row>
    <row r="209" spans="1:25" s="202" customFormat="1" ht="12" x14ac:dyDescent="0.2">
      <c r="A209" s="216"/>
      <c r="G209" s="30"/>
      <c r="H209" s="30"/>
      <c r="I209" s="30"/>
      <c r="J209" s="205"/>
      <c r="K209" s="205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Y209" s="196"/>
    </row>
    <row r="210" spans="1:25" s="202" customFormat="1" ht="12" x14ac:dyDescent="0.2">
      <c r="A210" s="216"/>
      <c r="G210" s="30"/>
      <c r="H210" s="30"/>
      <c r="I210" s="30"/>
      <c r="J210" s="205"/>
      <c r="K210" s="205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Y210" s="196"/>
    </row>
    <row r="211" spans="1:25" s="202" customFormat="1" ht="12" x14ac:dyDescent="0.2">
      <c r="A211" s="216"/>
      <c r="G211" s="30"/>
      <c r="H211" s="30"/>
      <c r="I211" s="30"/>
      <c r="J211" s="205"/>
      <c r="K211" s="205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Y211" s="196"/>
    </row>
    <row r="212" spans="1:25" s="202" customFormat="1" ht="12" x14ac:dyDescent="0.2">
      <c r="A212" s="216"/>
      <c r="G212" s="30"/>
      <c r="H212" s="30"/>
      <c r="I212" s="30"/>
      <c r="J212" s="205"/>
      <c r="K212" s="205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Y212" s="196"/>
    </row>
    <row r="213" spans="1:25" s="202" customFormat="1" ht="12" x14ac:dyDescent="0.2">
      <c r="A213" s="216"/>
      <c r="G213" s="30"/>
      <c r="H213" s="30"/>
      <c r="I213" s="30"/>
      <c r="J213" s="205"/>
      <c r="K213" s="205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Y213" s="196"/>
    </row>
    <row r="214" spans="1:25" s="202" customFormat="1" ht="12" x14ac:dyDescent="0.2">
      <c r="A214" s="216"/>
      <c r="G214" s="30"/>
      <c r="H214" s="30"/>
      <c r="I214" s="30"/>
      <c r="J214" s="205"/>
      <c r="K214" s="205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Y214" s="196"/>
    </row>
    <row r="215" spans="1:25" s="202" customFormat="1" ht="12" x14ac:dyDescent="0.2">
      <c r="A215" s="216"/>
      <c r="G215" s="30"/>
      <c r="H215" s="30"/>
      <c r="I215" s="30"/>
      <c r="J215" s="205"/>
      <c r="K215" s="205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Y215" s="196"/>
    </row>
    <row r="216" spans="1:25" s="202" customFormat="1" ht="12" x14ac:dyDescent="0.2">
      <c r="A216" s="216"/>
      <c r="G216" s="30"/>
      <c r="H216" s="30"/>
      <c r="I216" s="30"/>
      <c r="J216" s="205"/>
      <c r="K216" s="205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Y216" s="196"/>
    </row>
    <row r="217" spans="1:25" s="202" customFormat="1" ht="12" x14ac:dyDescent="0.2">
      <c r="A217" s="216"/>
      <c r="G217" s="30"/>
      <c r="H217" s="30"/>
      <c r="I217" s="30"/>
      <c r="J217" s="205"/>
      <c r="K217" s="205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Y217" s="196"/>
    </row>
    <row r="218" spans="1:25" s="202" customFormat="1" ht="12" x14ac:dyDescent="0.2">
      <c r="A218" s="216"/>
      <c r="G218" s="30"/>
      <c r="H218" s="30"/>
      <c r="I218" s="30"/>
      <c r="J218" s="205"/>
      <c r="K218" s="205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Y218" s="196"/>
    </row>
    <row r="219" spans="1:25" s="202" customFormat="1" ht="12" x14ac:dyDescent="0.2">
      <c r="A219" s="216"/>
      <c r="G219" s="30"/>
      <c r="H219" s="30"/>
      <c r="I219" s="30"/>
      <c r="J219" s="205"/>
      <c r="K219" s="205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Y219" s="196"/>
    </row>
    <row r="220" spans="1:25" s="202" customFormat="1" ht="12" x14ac:dyDescent="0.2">
      <c r="A220" s="216"/>
      <c r="G220" s="30"/>
      <c r="H220" s="30"/>
      <c r="I220" s="30"/>
      <c r="J220" s="205"/>
      <c r="K220" s="205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Y220" s="196"/>
    </row>
    <row r="221" spans="1:25" s="202" customFormat="1" ht="12" x14ac:dyDescent="0.2">
      <c r="A221" s="216"/>
      <c r="G221" s="30"/>
      <c r="H221" s="30"/>
      <c r="I221" s="30"/>
      <c r="J221" s="205"/>
      <c r="K221" s="205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Y221" s="196"/>
    </row>
    <row r="222" spans="1:25" s="202" customFormat="1" ht="12" x14ac:dyDescent="0.2">
      <c r="A222" s="216"/>
      <c r="G222" s="30"/>
      <c r="H222" s="30"/>
      <c r="I222" s="30"/>
      <c r="J222" s="205"/>
      <c r="K222" s="205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Y222" s="196"/>
    </row>
    <row r="223" spans="1:25" s="202" customFormat="1" ht="12" x14ac:dyDescent="0.2">
      <c r="A223" s="216"/>
      <c r="G223" s="30"/>
      <c r="H223" s="30"/>
      <c r="I223" s="30"/>
      <c r="J223" s="205"/>
      <c r="K223" s="205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Y223" s="196"/>
    </row>
    <row r="224" spans="1:25" s="202" customFormat="1" ht="12" x14ac:dyDescent="0.2">
      <c r="A224" s="216"/>
      <c r="G224" s="30"/>
      <c r="H224" s="30"/>
      <c r="I224" s="30"/>
      <c r="J224" s="205"/>
      <c r="K224" s="205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Y224" s="196"/>
    </row>
    <row r="225" spans="1:25" s="202" customFormat="1" ht="12" x14ac:dyDescent="0.2">
      <c r="A225" s="216"/>
      <c r="G225" s="30"/>
      <c r="H225" s="30"/>
      <c r="I225" s="30"/>
      <c r="J225" s="205"/>
      <c r="K225" s="205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Y225" s="196"/>
    </row>
    <row r="226" spans="1:25" s="202" customFormat="1" ht="12" x14ac:dyDescent="0.2">
      <c r="A226" s="216"/>
      <c r="G226" s="30"/>
      <c r="H226" s="30"/>
      <c r="I226" s="30"/>
      <c r="J226" s="205"/>
      <c r="K226" s="205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Y226" s="196"/>
    </row>
    <row r="227" spans="1:25" s="202" customFormat="1" ht="12" x14ac:dyDescent="0.2">
      <c r="A227" s="216"/>
      <c r="G227" s="30"/>
      <c r="H227" s="30"/>
      <c r="I227" s="30"/>
      <c r="J227" s="205"/>
      <c r="K227" s="205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Y227" s="196"/>
    </row>
    <row r="228" spans="1:25" s="202" customFormat="1" ht="12" x14ac:dyDescent="0.2">
      <c r="A228" s="216"/>
      <c r="G228" s="30"/>
      <c r="H228" s="30"/>
      <c r="I228" s="30"/>
      <c r="J228" s="205"/>
      <c r="K228" s="205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Y228" s="196"/>
    </row>
    <row r="229" spans="1:25" s="202" customFormat="1" ht="12" x14ac:dyDescent="0.2">
      <c r="A229" s="216"/>
      <c r="G229" s="30"/>
      <c r="H229" s="30"/>
      <c r="I229" s="30"/>
      <c r="J229" s="205"/>
      <c r="K229" s="205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Y229" s="196"/>
    </row>
    <row r="230" spans="1:25" s="202" customFormat="1" ht="12" x14ac:dyDescent="0.2">
      <c r="A230" s="216"/>
      <c r="G230" s="30"/>
      <c r="H230" s="30"/>
      <c r="I230" s="30"/>
      <c r="J230" s="205"/>
      <c r="K230" s="205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Y230" s="196"/>
    </row>
    <row r="231" spans="1:25" s="202" customFormat="1" ht="12" x14ac:dyDescent="0.2">
      <c r="A231" s="216"/>
      <c r="G231" s="30"/>
      <c r="H231" s="30"/>
      <c r="I231" s="30"/>
      <c r="J231" s="205"/>
      <c r="K231" s="205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Y231" s="196"/>
    </row>
    <row r="232" spans="1:25" s="202" customFormat="1" ht="12" x14ac:dyDescent="0.2">
      <c r="A232" s="216"/>
      <c r="G232" s="30"/>
      <c r="H232" s="30"/>
      <c r="I232" s="30"/>
      <c r="J232" s="205"/>
      <c r="K232" s="205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Y232" s="196"/>
    </row>
    <row r="233" spans="1:25" s="202" customFormat="1" ht="12" x14ac:dyDescent="0.2">
      <c r="A233" s="216"/>
      <c r="G233" s="30"/>
      <c r="H233" s="30"/>
      <c r="I233" s="30"/>
      <c r="J233" s="205"/>
      <c r="K233" s="205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Y233" s="196"/>
    </row>
    <row r="234" spans="1:25" s="202" customFormat="1" ht="12" x14ac:dyDescent="0.2">
      <c r="A234" s="216"/>
      <c r="G234" s="30"/>
      <c r="H234" s="30"/>
      <c r="I234" s="30"/>
      <c r="J234" s="205"/>
      <c r="K234" s="205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Y234" s="196"/>
    </row>
    <row r="235" spans="1:25" s="202" customFormat="1" ht="12" x14ac:dyDescent="0.2">
      <c r="A235" s="216"/>
      <c r="G235" s="30"/>
      <c r="H235" s="30"/>
      <c r="I235" s="30"/>
      <c r="J235" s="205"/>
      <c r="K235" s="205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Y235" s="196"/>
    </row>
    <row r="236" spans="1:25" s="202" customFormat="1" ht="12" x14ac:dyDescent="0.2">
      <c r="A236" s="216"/>
      <c r="G236" s="30"/>
      <c r="H236" s="30"/>
      <c r="I236" s="30"/>
      <c r="J236" s="205"/>
      <c r="K236" s="205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Y236" s="196"/>
    </row>
    <row r="237" spans="1:25" s="202" customFormat="1" ht="12" x14ac:dyDescent="0.2">
      <c r="A237" s="216"/>
      <c r="G237" s="30"/>
      <c r="H237" s="30"/>
      <c r="I237" s="30"/>
      <c r="J237" s="205"/>
      <c r="K237" s="205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Y237" s="196"/>
    </row>
    <row r="238" spans="1:25" s="202" customFormat="1" ht="12" x14ac:dyDescent="0.2">
      <c r="A238" s="216"/>
      <c r="G238" s="30"/>
      <c r="H238" s="30"/>
      <c r="I238" s="30"/>
      <c r="J238" s="205"/>
      <c r="K238" s="205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Y238" s="196"/>
    </row>
    <row r="239" spans="1:25" s="202" customFormat="1" ht="12" x14ac:dyDescent="0.2">
      <c r="A239" s="216"/>
      <c r="G239" s="30"/>
      <c r="H239" s="30"/>
      <c r="I239" s="30"/>
      <c r="J239" s="205"/>
      <c r="K239" s="205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Y239" s="196"/>
    </row>
    <row r="240" spans="1:25" s="202" customFormat="1" ht="12" x14ac:dyDescent="0.2">
      <c r="A240" s="216"/>
      <c r="G240" s="30"/>
      <c r="H240" s="30"/>
      <c r="I240" s="30"/>
      <c r="J240" s="205"/>
      <c r="K240" s="205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Y240" s="196"/>
    </row>
    <row r="241" spans="1:25" s="202" customFormat="1" ht="12" x14ac:dyDescent="0.2">
      <c r="A241" s="216"/>
      <c r="G241" s="30"/>
      <c r="H241" s="30"/>
      <c r="I241" s="30"/>
      <c r="J241" s="205"/>
      <c r="K241" s="205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Y241" s="196"/>
    </row>
    <row r="242" spans="1:25" s="202" customFormat="1" ht="12" x14ac:dyDescent="0.2">
      <c r="A242" s="216"/>
      <c r="G242" s="30"/>
      <c r="H242" s="30"/>
      <c r="I242" s="30"/>
      <c r="J242" s="205"/>
      <c r="K242" s="205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Y242" s="196"/>
    </row>
    <row r="243" spans="1:25" s="202" customFormat="1" ht="12" x14ac:dyDescent="0.2">
      <c r="A243" s="216"/>
      <c r="G243" s="30"/>
      <c r="H243" s="30"/>
      <c r="I243" s="30"/>
      <c r="J243" s="205"/>
      <c r="K243" s="205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Y243" s="196"/>
    </row>
    <row r="244" spans="1:25" s="202" customFormat="1" ht="12" x14ac:dyDescent="0.2">
      <c r="A244" s="216"/>
      <c r="G244" s="30"/>
      <c r="H244" s="30"/>
      <c r="I244" s="30"/>
      <c r="J244" s="205"/>
      <c r="K244" s="205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Y244" s="196"/>
    </row>
    <row r="245" spans="1:25" s="202" customFormat="1" ht="12" x14ac:dyDescent="0.2">
      <c r="A245" s="216"/>
      <c r="G245" s="30"/>
      <c r="H245" s="30"/>
      <c r="I245" s="30"/>
      <c r="J245" s="205"/>
      <c r="K245" s="205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Y245" s="196"/>
    </row>
    <row r="246" spans="1:25" s="202" customFormat="1" ht="12" x14ac:dyDescent="0.2">
      <c r="A246" s="216"/>
      <c r="G246" s="30"/>
      <c r="H246" s="30"/>
      <c r="I246" s="30"/>
      <c r="J246" s="205"/>
      <c r="K246" s="205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Y246" s="196"/>
    </row>
    <row r="247" spans="1:25" s="202" customFormat="1" ht="12" x14ac:dyDescent="0.2">
      <c r="A247" s="216"/>
      <c r="G247" s="30"/>
      <c r="H247" s="30"/>
      <c r="I247" s="30"/>
      <c r="J247" s="205"/>
      <c r="K247" s="205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Y247" s="196"/>
    </row>
    <row r="248" spans="1:25" s="202" customFormat="1" ht="12" x14ac:dyDescent="0.2">
      <c r="A248" s="216"/>
      <c r="G248" s="30"/>
      <c r="H248" s="30"/>
      <c r="I248" s="30"/>
      <c r="J248" s="205"/>
      <c r="K248" s="205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Y248" s="196"/>
    </row>
    <row r="249" spans="1:25" s="202" customFormat="1" ht="12" x14ac:dyDescent="0.2">
      <c r="A249" s="216"/>
      <c r="G249" s="30"/>
      <c r="H249" s="30"/>
      <c r="I249" s="30"/>
      <c r="J249" s="205"/>
      <c r="K249" s="205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Y249" s="196"/>
    </row>
    <row r="250" spans="1:25" s="202" customFormat="1" ht="12" x14ac:dyDescent="0.2">
      <c r="A250" s="216"/>
      <c r="G250" s="30"/>
      <c r="H250" s="30"/>
      <c r="I250" s="30"/>
      <c r="J250" s="205"/>
      <c r="K250" s="205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Y250" s="196"/>
    </row>
    <row r="251" spans="1:25" s="202" customFormat="1" ht="12" x14ac:dyDescent="0.2">
      <c r="A251" s="216"/>
      <c r="G251" s="30"/>
      <c r="H251" s="30"/>
      <c r="I251" s="30"/>
      <c r="J251" s="205"/>
      <c r="K251" s="205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Y251" s="196"/>
    </row>
    <row r="252" spans="1:25" s="202" customFormat="1" ht="12" x14ac:dyDescent="0.2">
      <c r="A252" s="216"/>
      <c r="G252" s="30"/>
      <c r="H252" s="30"/>
      <c r="I252" s="30"/>
      <c r="J252" s="205"/>
      <c r="K252" s="205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Y252" s="196"/>
    </row>
    <row r="253" spans="1:25" s="202" customFormat="1" ht="12" x14ac:dyDescent="0.2">
      <c r="A253" s="216"/>
      <c r="G253" s="30"/>
      <c r="H253" s="30"/>
      <c r="I253" s="30"/>
      <c r="J253" s="205"/>
      <c r="K253" s="205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Y253" s="196"/>
    </row>
    <row r="254" spans="1:25" s="202" customFormat="1" ht="12" x14ac:dyDescent="0.2">
      <c r="A254" s="216"/>
      <c r="G254" s="30"/>
      <c r="H254" s="30"/>
      <c r="I254" s="30"/>
      <c r="J254" s="205"/>
      <c r="K254" s="205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Y254" s="196"/>
    </row>
    <row r="255" spans="1:25" s="202" customFormat="1" ht="12" x14ac:dyDescent="0.2">
      <c r="A255" s="216"/>
      <c r="G255" s="30"/>
      <c r="H255" s="30"/>
      <c r="I255" s="30"/>
      <c r="J255" s="205"/>
      <c r="K255" s="205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Y255" s="196"/>
    </row>
    <row r="256" spans="1:25" s="202" customFormat="1" ht="12" x14ac:dyDescent="0.2">
      <c r="A256" s="216"/>
      <c r="G256" s="30"/>
      <c r="H256" s="30"/>
      <c r="I256" s="30"/>
      <c r="J256" s="205"/>
      <c r="K256" s="205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Y256" s="196"/>
    </row>
    <row r="257" spans="1:25" s="202" customFormat="1" ht="12" x14ac:dyDescent="0.2">
      <c r="A257" s="216"/>
      <c r="G257" s="30"/>
      <c r="H257" s="30"/>
      <c r="I257" s="30"/>
      <c r="J257" s="205"/>
      <c r="K257" s="205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Y257" s="196"/>
    </row>
    <row r="258" spans="1:25" s="202" customFormat="1" ht="12" x14ac:dyDescent="0.2">
      <c r="A258" s="216"/>
      <c r="G258" s="30"/>
      <c r="H258" s="30"/>
      <c r="I258" s="30"/>
      <c r="J258" s="205"/>
      <c r="K258" s="205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Y258" s="196"/>
    </row>
    <row r="259" spans="1:25" s="202" customFormat="1" ht="12" x14ac:dyDescent="0.2">
      <c r="A259" s="216"/>
      <c r="G259" s="30"/>
      <c r="H259" s="30"/>
      <c r="I259" s="30"/>
      <c r="J259" s="205"/>
      <c r="K259" s="205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Y259" s="196"/>
    </row>
    <row r="260" spans="1:25" s="202" customFormat="1" ht="12" x14ac:dyDescent="0.2">
      <c r="A260" s="216"/>
      <c r="G260" s="30"/>
      <c r="H260" s="30"/>
      <c r="I260" s="30"/>
      <c r="J260" s="205"/>
      <c r="K260" s="205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Y260" s="196"/>
    </row>
    <row r="261" spans="1:25" s="202" customFormat="1" ht="12" x14ac:dyDescent="0.2">
      <c r="A261" s="216"/>
      <c r="G261" s="30"/>
      <c r="H261" s="30"/>
      <c r="I261" s="30"/>
      <c r="J261" s="205"/>
      <c r="K261" s="205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Y261" s="196"/>
    </row>
    <row r="262" spans="1:25" s="202" customFormat="1" ht="12" x14ac:dyDescent="0.2">
      <c r="A262" s="216"/>
      <c r="G262" s="30"/>
      <c r="H262" s="30"/>
      <c r="I262" s="30"/>
      <c r="J262" s="205"/>
      <c r="K262" s="205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Y262" s="196"/>
    </row>
    <row r="263" spans="1:25" s="202" customFormat="1" ht="12" x14ac:dyDescent="0.2">
      <c r="A263" s="216"/>
      <c r="G263" s="30"/>
      <c r="H263" s="30"/>
      <c r="I263" s="30"/>
      <c r="J263" s="205"/>
      <c r="K263" s="205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Y263" s="196"/>
    </row>
    <row r="264" spans="1:25" s="202" customFormat="1" ht="12" x14ac:dyDescent="0.2">
      <c r="A264" s="216"/>
      <c r="G264" s="30"/>
      <c r="H264" s="30"/>
      <c r="I264" s="30"/>
      <c r="J264" s="205"/>
      <c r="K264" s="205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Y264" s="196"/>
    </row>
    <row r="265" spans="1:25" s="202" customFormat="1" ht="12" x14ac:dyDescent="0.2">
      <c r="A265" s="216"/>
      <c r="G265" s="30"/>
      <c r="H265" s="30"/>
      <c r="I265" s="30"/>
      <c r="J265" s="205"/>
      <c r="K265" s="205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Y265" s="196"/>
    </row>
    <row r="266" spans="1:25" s="202" customFormat="1" ht="12" x14ac:dyDescent="0.2">
      <c r="A266" s="216"/>
      <c r="G266" s="30"/>
      <c r="H266" s="30"/>
      <c r="I266" s="30"/>
      <c r="J266" s="205"/>
      <c r="K266" s="205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Y266" s="196"/>
    </row>
    <row r="267" spans="1:25" s="202" customFormat="1" ht="12" x14ac:dyDescent="0.2">
      <c r="A267" s="216"/>
      <c r="G267" s="30"/>
      <c r="H267" s="30"/>
      <c r="I267" s="30"/>
      <c r="J267" s="205"/>
      <c r="K267" s="205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Y267" s="196"/>
    </row>
    <row r="268" spans="1:25" s="202" customFormat="1" ht="12" x14ac:dyDescent="0.2">
      <c r="A268" s="216"/>
      <c r="G268" s="30"/>
      <c r="H268" s="30"/>
      <c r="I268" s="30"/>
      <c r="J268" s="205"/>
      <c r="K268" s="205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Y268" s="196"/>
    </row>
    <row r="269" spans="1:25" s="202" customFormat="1" ht="12" x14ac:dyDescent="0.2">
      <c r="A269" s="216"/>
      <c r="G269" s="30"/>
      <c r="H269" s="30"/>
      <c r="I269" s="30"/>
      <c r="J269" s="205"/>
      <c r="K269" s="205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Y269" s="196"/>
    </row>
    <row r="270" spans="1:25" s="202" customFormat="1" ht="12" x14ac:dyDescent="0.2">
      <c r="A270" s="216"/>
      <c r="G270" s="30"/>
      <c r="H270" s="30"/>
      <c r="I270" s="30"/>
      <c r="J270" s="205"/>
      <c r="K270" s="205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Y270" s="196"/>
    </row>
    <row r="271" spans="1:25" s="202" customFormat="1" ht="12" x14ac:dyDescent="0.2">
      <c r="A271" s="216"/>
      <c r="G271" s="30"/>
      <c r="H271" s="30"/>
      <c r="I271" s="30"/>
      <c r="J271" s="205"/>
      <c r="K271" s="205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Y271" s="196"/>
    </row>
    <row r="272" spans="1:25" s="202" customFormat="1" ht="12" x14ac:dyDescent="0.2">
      <c r="A272" s="216"/>
      <c r="G272" s="30"/>
      <c r="H272" s="30"/>
      <c r="I272" s="30"/>
      <c r="J272" s="205"/>
      <c r="K272" s="205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Y272" s="196"/>
    </row>
    <row r="273" spans="1:25" s="202" customFormat="1" ht="12" x14ac:dyDescent="0.2">
      <c r="A273" s="216"/>
      <c r="G273" s="30"/>
      <c r="H273" s="30"/>
      <c r="I273" s="30"/>
      <c r="J273" s="205"/>
      <c r="K273" s="205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Y273" s="196"/>
    </row>
    <row r="274" spans="1:25" s="202" customFormat="1" ht="12" x14ac:dyDescent="0.2">
      <c r="A274" s="216"/>
      <c r="G274" s="30"/>
      <c r="H274" s="30"/>
      <c r="I274" s="30"/>
      <c r="J274" s="205"/>
      <c r="K274" s="205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Y274" s="196"/>
    </row>
    <row r="275" spans="1:25" s="202" customFormat="1" ht="12" x14ac:dyDescent="0.2">
      <c r="A275" s="216"/>
      <c r="G275" s="30"/>
      <c r="H275" s="30"/>
      <c r="I275" s="30"/>
      <c r="J275" s="205"/>
      <c r="K275" s="205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Y275" s="196"/>
    </row>
    <row r="276" spans="1:25" s="202" customFormat="1" ht="12" x14ac:dyDescent="0.2">
      <c r="A276" s="216"/>
      <c r="G276" s="30"/>
      <c r="H276" s="30"/>
      <c r="I276" s="30"/>
      <c r="J276" s="205"/>
      <c r="K276" s="205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Y276" s="196"/>
    </row>
    <row r="277" spans="1:25" s="202" customFormat="1" ht="12" x14ac:dyDescent="0.2">
      <c r="A277" s="216"/>
      <c r="G277" s="30"/>
      <c r="H277" s="30"/>
      <c r="I277" s="30"/>
      <c r="J277" s="205"/>
      <c r="K277" s="205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Y277" s="196"/>
    </row>
    <row r="278" spans="1:25" s="202" customFormat="1" ht="12" x14ac:dyDescent="0.2">
      <c r="A278" s="216"/>
      <c r="G278" s="30"/>
      <c r="H278" s="30"/>
      <c r="I278" s="30"/>
      <c r="J278" s="205"/>
      <c r="K278" s="205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Y278" s="196"/>
    </row>
    <row r="279" spans="1:25" s="202" customFormat="1" ht="12" x14ac:dyDescent="0.2">
      <c r="A279" s="216"/>
      <c r="G279" s="30"/>
      <c r="H279" s="30"/>
      <c r="I279" s="30"/>
      <c r="J279" s="205"/>
      <c r="K279" s="205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Y279" s="196"/>
    </row>
    <row r="280" spans="1:25" s="202" customFormat="1" ht="12" x14ac:dyDescent="0.2">
      <c r="A280" s="216"/>
      <c r="G280" s="30"/>
      <c r="H280" s="30"/>
      <c r="I280" s="30"/>
      <c r="J280" s="205"/>
      <c r="K280" s="205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Y280" s="196"/>
    </row>
    <row r="281" spans="1:25" s="202" customFormat="1" ht="12" x14ac:dyDescent="0.2">
      <c r="A281" s="216"/>
      <c r="G281" s="30"/>
      <c r="H281" s="30"/>
      <c r="I281" s="30"/>
      <c r="J281" s="205"/>
      <c r="K281" s="205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Y281" s="196"/>
    </row>
    <row r="282" spans="1:25" s="202" customFormat="1" ht="12" x14ac:dyDescent="0.2">
      <c r="A282" s="216"/>
      <c r="G282" s="30"/>
      <c r="H282" s="30"/>
      <c r="I282" s="30"/>
      <c r="J282" s="205"/>
      <c r="K282" s="205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Y282" s="196"/>
    </row>
    <row r="283" spans="1:25" s="202" customFormat="1" ht="12" x14ac:dyDescent="0.2">
      <c r="A283" s="216"/>
      <c r="G283" s="30"/>
      <c r="H283" s="30"/>
      <c r="I283" s="30"/>
      <c r="J283" s="205"/>
      <c r="K283" s="205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Y283" s="196"/>
    </row>
    <row r="284" spans="1:25" s="202" customFormat="1" ht="12" x14ac:dyDescent="0.2">
      <c r="A284" s="216"/>
      <c r="G284" s="30"/>
      <c r="H284" s="30"/>
      <c r="I284" s="30"/>
      <c r="J284" s="205"/>
      <c r="K284" s="205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Y284" s="196"/>
    </row>
    <row r="285" spans="1:25" s="202" customFormat="1" ht="12" x14ac:dyDescent="0.2">
      <c r="A285" s="216"/>
      <c r="G285" s="30"/>
      <c r="H285" s="30"/>
      <c r="I285" s="30"/>
      <c r="J285" s="205"/>
      <c r="K285" s="205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Y285" s="196"/>
    </row>
    <row r="286" spans="1:25" s="202" customFormat="1" ht="12" x14ac:dyDescent="0.2">
      <c r="A286" s="216"/>
      <c r="G286" s="30"/>
      <c r="H286" s="30"/>
      <c r="I286" s="30"/>
      <c r="J286" s="205"/>
      <c r="K286" s="205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Y286" s="196"/>
    </row>
    <row r="287" spans="1:25" s="202" customFormat="1" ht="12" x14ac:dyDescent="0.2">
      <c r="A287" s="216"/>
      <c r="G287" s="30"/>
      <c r="H287" s="30"/>
      <c r="I287" s="30"/>
      <c r="J287" s="205"/>
      <c r="K287" s="205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Y287" s="196"/>
    </row>
    <row r="288" spans="1:25" s="202" customFormat="1" ht="12" x14ac:dyDescent="0.2">
      <c r="A288" s="216"/>
      <c r="G288" s="30"/>
      <c r="H288" s="30"/>
      <c r="I288" s="30"/>
      <c r="J288" s="205"/>
      <c r="K288" s="205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Y288" s="196"/>
    </row>
    <row r="289" spans="1:25" s="202" customFormat="1" ht="12" x14ac:dyDescent="0.2">
      <c r="A289" s="216"/>
      <c r="G289" s="30"/>
      <c r="H289" s="30"/>
      <c r="I289" s="30"/>
      <c r="J289" s="205"/>
      <c r="K289" s="205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Y289" s="196"/>
    </row>
    <row r="290" spans="1:25" s="202" customFormat="1" ht="12" x14ac:dyDescent="0.2">
      <c r="A290" s="216"/>
      <c r="G290" s="30"/>
      <c r="H290" s="30"/>
      <c r="I290" s="30"/>
      <c r="J290" s="205"/>
      <c r="K290" s="205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Y290" s="196"/>
    </row>
    <row r="291" spans="1:25" s="202" customFormat="1" ht="12" x14ac:dyDescent="0.2">
      <c r="A291" s="216"/>
      <c r="G291" s="30"/>
      <c r="H291" s="30"/>
      <c r="I291" s="30"/>
      <c r="J291" s="205"/>
      <c r="K291" s="205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Y291" s="196"/>
    </row>
    <row r="292" spans="1:25" s="202" customFormat="1" ht="12" x14ac:dyDescent="0.2">
      <c r="A292" s="216"/>
      <c r="G292" s="30"/>
      <c r="H292" s="30"/>
      <c r="I292" s="30"/>
      <c r="J292" s="205"/>
      <c r="K292" s="205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Y292" s="196"/>
    </row>
    <row r="293" spans="1:25" s="202" customFormat="1" ht="12" x14ac:dyDescent="0.2">
      <c r="A293" s="216"/>
      <c r="G293" s="30"/>
      <c r="H293" s="30"/>
      <c r="I293" s="30"/>
      <c r="J293" s="205"/>
      <c r="K293" s="205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Y293" s="196"/>
    </row>
    <row r="294" spans="1:25" s="202" customFormat="1" ht="12" x14ac:dyDescent="0.2">
      <c r="A294" s="216"/>
      <c r="G294" s="30"/>
      <c r="H294" s="30"/>
      <c r="I294" s="30"/>
      <c r="J294" s="205"/>
      <c r="K294" s="205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Y294" s="196"/>
    </row>
    <row r="295" spans="1:25" s="202" customFormat="1" ht="12" x14ac:dyDescent="0.2">
      <c r="A295" s="216"/>
      <c r="G295" s="30"/>
      <c r="H295" s="30"/>
      <c r="I295" s="30"/>
      <c r="J295" s="205"/>
      <c r="K295" s="205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Y295" s="196"/>
    </row>
    <row r="296" spans="1:25" s="202" customFormat="1" ht="12" x14ac:dyDescent="0.2">
      <c r="A296" s="216"/>
      <c r="G296" s="30"/>
      <c r="H296" s="30"/>
      <c r="I296" s="30"/>
      <c r="J296" s="205"/>
      <c r="K296" s="205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Y296" s="196"/>
    </row>
    <row r="297" spans="1:25" s="202" customFormat="1" ht="12" x14ac:dyDescent="0.2">
      <c r="A297" s="216"/>
      <c r="G297" s="30"/>
      <c r="H297" s="30"/>
      <c r="I297" s="30"/>
      <c r="J297" s="205"/>
      <c r="K297" s="205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Y297" s="196"/>
    </row>
    <row r="298" spans="1:25" s="202" customFormat="1" ht="12" x14ac:dyDescent="0.2">
      <c r="A298" s="216"/>
      <c r="G298" s="30"/>
      <c r="H298" s="30"/>
      <c r="I298" s="30"/>
      <c r="J298" s="205"/>
      <c r="K298" s="205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Y298" s="196"/>
    </row>
    <row r="299" spans="1:25" s="202" customFormat="1" ht="12" x14ac:dyDescent="0.2">
      <c r="A299" s="216"/>
      <c r="G299" s="30"/>
      <c r="H299" s="30"/>
      <c r="I299" s="30"/>
      <c r="J299" s="205"/>
      <c r="K299" s="205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Y299" s="196"/>
    </row>
    <row r="300" spans="1:25" s="202" customFormat="1" ht="12" x14ac:dyDescent="0.2">
      <c r="A300" s="216"/>
      <c r="G300" s="30"/>
      <c r="H300" s="30"/>
      <c r="I300" s="30"/>
      <c r="J300" s="205"/>
      <c r="K300" s="205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Y300" s="196"/>
    </row>
    <row r="301" spans="1:25" s="202" customFormat="1" ht="12" x14ac:dyDescent="0.2">
      <c r="A301" s="216"/>
      <c r="G301" s="30"/>
      <c r="H301" s="30"/>
      <c r="I301" s="30"/>
      <c r="J301" s="205"/>
      <c r="K301" s="205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Y301" s="196"/>
    </row>
    <row r="302" spans="1:25" s="202" customFormat="1" ht="12" x14ac:dyDescent="0.2">
      <c r="A302" s="216"/>
      <c r="G302" s="30"/>
      <c r="H302" s="30"/>
      <c r="I302" s="30"/>
      <c r="J302" s="205"/>
      <c r="K302" s="205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Y302" s="196"/>
    </row>
    <row r="303" spans="1:25" s="202" customFormat="1" ht="12" x14ac:dyDescent="0.2">
      <c r="A303" s="216"/>
      <c r="G303" s="30"/>
      <c r="H303" s="30"/>
      <c r="I303" s="30"/>
      <c r="J303" s="205"/>
      <c r="K303" s="205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Y303" s="196"/>
    </row>
    <row r="304" spans="1:25" s="202" customFormat="1" ht="12" x14ac:dyDescent="0.2">
      <c r="A304" s="216"/>
      <c r="G304" s="30"/>
      <c r="H304" s="30"/>
      <c r="I304" s="30"/>
      <c r="J304" s="205"/>
      <c r="K304" s="205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Y304" s="196"/>
    </row>
    <row r="305" spans="1:25" s="202" customFormat="1" ht="12" x14ac:dyDescent="0.2">
      <c r="A305" s="216"/>
      <c r="G305" s="30"/>
      <c r="H305" s="30"/>
      <c r="I305" s="30"/>
      <c r="J305" s="205"/>
      <c r="K305" s="205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Y305" s="196"/>
    </row>
    <row r="306" spans="1:25" s="202" customFormat="1" ht="12" x14ac:dyDescent="0.2">
      <c r="A306" s="216"/>
      <c r="G306" s="30"/>
      <c r="H306" s="30"/>
      <c r="I306" s="30"/>
      <c r="J306" s="205"/>
      <c r="K306" s="205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Y306" s="196"/>
    </row>
    <row r="307" spans="1:25" s="202" customFormat="1" ht="12" x14ac:dyDescent="0.2">
      <c r="A307" s="216"/>
      <c r="G307" s="30"/>
      <c r="H307" s="30"/>
      <c r="I307" s="30"/>
      <c r="J307" s="205"/>
      <c r="K307" s="205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Y307" s="196"/>
    </row>
    <row r="308" spans="1:25" s="202" customFormat="1" ht="12" x14ac:dyDescent="0.2">
      <c r="A308" s="216"/>
      <c r="G308" s="30"/>
      <c r="H308" s="30"/>
      <c r="I308" s="30"/>
      <c r="J308" s="205"/>
      <c r="K308" s="205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Y308" s="196"/>
    </row>
    <row r="309" spans="1:25" s="202" customFormat="1" ht="12" x14ac:dyDescent="0.2">
      <c r="A309" s="216"/>
      <c r="G309" s="30"/>
      <c r="H309" s="30"/>
      <c r="I309" s="30"/>
      <c r="J309" s="205"/>
      <c r="K309" s="205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Y309" s="196"/>
    </row>
    <row r="310" spans="1:25" s="202" customFormat="1" ht="12" x14ac:dyDescent="0.2">
      <c r="A310" s="216"/>
      <c r="G310" s="30"/>
      <c r="H310" s="30"/>
      <c r="I310" s="30"/>
      <c r="J310" s="205"/>
      <c r="K310" s="205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Y310" s="196"/>
    </row>
    <row r="311" spans="1:25" s="202" customFormat="1" ht="12" x14ac:dyDescent="0.2">
      <c r="A311" s="216"/>
      <c r="G311" s="30"/>
      <c r="H311" s="30"/>
      <c r="I311" s="30"/>
      <c r="J311" s="205"/>
      <c r="K311" s="205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Y311" s="196"/>
    </row>
    <row r="312" spans="1:25" s="202" customFormat="1" ht="12" x14ac:dyDescent="0.2">
      <c r="A312" s="216"/>
      <c r="G312" s="30"/>
      <c r="H312" s="30"/>
      <c r="I312" s="30"/>
      <c r="J312" s="205"/>
      <c r="K312" s="205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Y312" s="196"/>
    </row>
    <row r="313" spans="1:25" s="202" customFormat="1" ht="12" x14ac:dyDescent="0.2">
      <c r="A313" s="216"/>
      <c r="G313" s="30"/>
      <c r="H313" s="30"/>
      <c r="I313" s="30"/>
      <c r="J313" s="205"/>
      <c r="K313" s="205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Y313" s="196"/>
    </row>
    <row r="314" spans="1:25" s="202" customFormat="1" ht="12" x14ac:dyDescent="0.2">
      <c r="A314" s="216"/>
      <c r="G314" s="30"/>
      <c r="H314" s="30"/>
      <c r="I314" s="30"/>
      <c r="J314" s="205"/>
      <c r="K314" s="205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Y314" s="196"/>
    </row>
    <row r="315" spans="1:25" s="202" customFormat="1" ht="12" x14ac:dyDescent="0.2">
      <c r="A315" s="216"/>
      <c r="G315" s="30"/>
      <c r="H315" s="30"/>
      <c r="I315" s="30"/>
      <c r="J315" s="205"/>
      <c r="K315" s="205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Y315" s="196"/>
    </row>
    <row r="316" spans="1:25" s="202" customFormat="1" ht="12" x14ac:dyDescent="0.2">
      <c r="A316" s="216"/>
      <c r="G316" s="30"/>
      <c r="H316" s="30"/>
      <c r="I316" s="30"/>
      <c r="J316" s="205"/>
      <c r="K316" s="205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Y316" s="196"/>
    </row>
    <row r="317" spans="1:25" s="202" customFormat="1" ht="12" x14ac:dyDescent="0.2">
      <c r="A317" s="216"/>
      <c r="G317" s="30"/>
      <c r="H317" s="30"/>
      <c r="I317" s="30"/>
      <c r="J317" s="205"/>
      <c r="K317" s="205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Y317" s="196"/>
    </row>
    <row r="318" spans="1:25" s="202" customFormat="1" ht="12" x14ac:dyDescent="0.2">
      <c r="A318" s="216"/>
      <c r="G318" s="30"/>
      <c r="H318" s="30"/>
      <c r="I318" s="30"/>
      <c r="J318" s="205"/>
      <c r="K318" s="205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Y318" s="196"/>
    </row>
    <row r="319" spans="1:25" s="202" customFormat="1" ht="12" x14ac:dyDescent="0.2">
      <c r="A319" s="216"/>
      <c r="G319" s="30"/>
      <c r="H319" s="30"/>
      <c r="I319" s="30"/>
      <c r="J319" s="205"/>
      <c r="K319" s="205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Y319" s="196"/>
    </row>
    <row r="320" spans="1:25" s="202" customFormat="1" ht="12" x14ac:dyDescent="0.2">
      <c r="A320" s="216"/>
      <c r="G320" s="30"/>
      <c r="H320" s="30"/>
      <c r="I320" s="30"/>
      <c r="J320" s="205"/>
      <c r="K320" s="205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Y320" s="196"/>
    </row>
    <row r="321" spans="1:25" s="202" customFormat="1" ht="12" x14ac:dyDescent="0.2">
      <c r="A321" s="216"/>
      <c r="G321" s="30"/>
      <c r="H321" s="30"/>
      <c r="I321" s="30"/>
      <c r="J321" s="205"/>
      <c r="K321" s="205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Y321" s="196"/>
    </row>
    <row r="322" spans="1:25" s="202" customFormat="1" ht="12" x14ac:dyDescent="0.2">
      <c r="A322" s="216"/>
      <c r="G322" s="30"/>
      <c r="H322" s="30"/>
      <c r="I322" s="30"/>
      <c r="J322" s="205"/>
      <c r="K322" s="205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Y322" s="196"/>
    </row>
    <row r="323" spans="1:25" s="202" customFormat="1" ht="12" x14ac:dyDescent="0.2">
      <c r="A323" s="216"/>
      <c r="G323" s="30"/>
      <c r="H323" s="30"/>
      <c r="I323" s="30"/>
      <c r="J323" s="205"/>
      <c r="K323" s="205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Y323" s="196"/>
    </row>
    <row r="324" spans="1:25" s="202" customFormat="1" ht="12" x14ac:dyDescent="0.2">
      <c r="A324" s="216"/>
      <c r="G324" s="30"/>
      <c r="H324" s="30"/>
      <c r="I324" s="30"/>
      <c r="J324" s="205"/>
      <c r="K324" s="205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Y324" s="196"/>
    </row>
    <row r="325" spans="1:25" s="202" customFormat="1" ht="12" x14ac:dyDescent="0.2">
      <c r="A325" s="216"/>
      <c r="G325" s="30"/>
      <c r="H325" s="30"/>
      <c r="I325" s="30"/>
      <c r="J325" s="205"/>
      <c r="K325" s="205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Y325" s="196"/>
    </row>
    <row r="326" spans="1:25" s="202" customFormat="1" ht="12" x14ac:dyDescent="0.2">
      <c r="A326" s="216"/>
      <c r="G326" s="30"/>
      <c r="H326" s="30"/>
      <c r="I326" s="30"/>
      <c r="J326" s="205"/>
      <c r="K326" s="205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Y326" s="196"/>
    </row>
    <row r="327" spans="1:25" s="202" customFormat="1" ht="12" x14ac:dyDescent="0.2">
      <c r="A327" s="216"/>
      <c r="G327" s="30"/>
      <c r="H327" s="30"/>
      <c r="I327" s="30"/>
      <c r="J327" s="205"/>
      <c r="K327" s="205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Y327" s="196"/>
    </row>
    <row r="328" spans="1:25" s="202" customFormat="1" ht="12" x14ac:dyDescent="0.2">
      <c r="A328" s="216"/>
      <c r="G328" s="30"/>
      <c r="H328" s="30"/>
      <c r="I328" s="30"/>
      <c r="J328" s="205"/>
      <c r="K328" s="205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Y328" s="196"/>
    </row>
    <row r="329" spans="1:25" s="202" customFormat="1" ht="12" x14ac:dyDescent="0.2">
      <c r="A329" s="216"/>
      <c r="G329" s="30"/>
      <c r="H329" s="30"/>
      <c r="I329" s="30"/>
      <c r="J329" s="205"/>
      <c r="K329" s="205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Y329" s="196"/>
    </row>
    <row r="330" spans="1:25" s="202" customFormat="1" ht="12" x14ac:dyDescent="0.2">
      <c r="A330" s="216"/>
      <c r="G330" s="30"/>
      <c r="H330" s="30"/>
      <c r="I330" s="30"/>
      <c r="J330" s="205"/>
      <c r="K330" s="205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Y330" s="196"/>
    </row>
    <row r="331" spans="1:25" s="202" customFormat="1" ht="12" x14ac:dyDescent="0.2">
      <c r="A331" s="216"/>
      <c r="G331" s="30"/>
      <c r="H331" s="30"/>
      <c r="I331" s="30"/>
      <c r="J331" s="205"/>
      <c r="K331" s="205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Y331" s="196"/>
    </row>
    <row r="332" spans="1:25" s="202" customFormat="1" ht="12" x14ac:dyDescent="0.2">
      <c r="A332" s="216"/>
      <c r="G332" s="30"/>
      <c r="H332" s="30"/>
      <c r="I332" s="30"/>
      <c r="J332" s="205"/>
      <c r="K332" s="205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Y332" s="196"/>
    </row>
    <row r="333" spans="1:25" s="202" customFormat="1" ht="12" x14ac:dyDescent="0.2">
      <c r="A333" s="216"/>
      <c r="G333" s="30"/>
      <c r="H333" s="30"/>
      <c r="I333" s="30"/>
      <c r="J333" s="205"/>
      <c r="K333" s="205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Y333" s="196"/>
    </row>
    <row r="334" spans="1:25" s="202" customFormat="1" ht="12" x14ac:dyDescent="0.2">
      <c r="A334" s="216"/>
      <c r="G334" s="30"/>
      <c r="H334" s="30"/>
      <c r="I334" s="30"/>
      <c r="J334" s="205"/>
      <c r="K334" s="205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Y334" s="196"/>
    </row>
    <row r="335" spans="1:25" s="202" customFormat="1" ht="12" x14ac:dyDescent="0.2">
      <c r="A335" s="216"/>
      <c r="G335" s="30"/>
      <c r="H335" s="30"/>
      <c r="I335" s="30"/>
      <c r="J335" s="205"/>
      <c r="K335" s="205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Y335" s="196"/>
    </row>
    <row r="336" spans="1:25" s="202" customFormat="1" ht="12" x14ac:dyDescent="0.2">
      <c r="A336" s="216"/>
      <c r="G336" s="30"/>
      <c r="H336" s="30"/>
      <c r="I336" s="30"/>
      <c r="J336" s="205"/>
      <c r="K336" s="205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Y336" s="196"/>
    </row>
    <row r="337" spans="1:25" s="202" customFormat="1" ht="12" x14ac:dyDescent="0.2">
      <c r="A337" s="216"/>
      <c r="G337" s="30"/>
      <c r="H337" s="30"/>
      <c r="I337" s="30"/>
      <c r="J337" s="205"/>
      <c r="K337" s="205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Y337" s="196"/>
    </row>
    <row r="338" spans="1:25" s="202" customFormat="1" ht="12" x14ac:dyDescent="0.2">
      <c r="A338" s="216"/>
      <c r="G338" s="30"/>
      <c r="H338" s="30"/>
      <c r="I338" s="30"/>
      <c r="J338" s="205"/>
      <c r="K338" s="205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Y338" s="196"/>
    </row>
    <row r="339" spans="1:25" s="202" customFormat="1" ht="12" x14ac:dyDescent="0.2">
      <c r="A339" s="216"/>
      <c r="G339" s="30"/>
      <c r="H339" s="30"/>
      <c r="I339" s="30"/>
      <c r="J339" s="205"/>
      <c r="K339" s="205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Y339" s="196"/>
    </row>
    <row r="340" spans="1:25" s="202" customFormat="1" ht="12" x14ac:dyDescent="0.2">
      <c r="A340" s="216"/>
      <c r="G340" s="30"/>
      <c r="H340" s="30"/>
      <c r="I340" s="30"/>
      <c r="J340" s="205"/>
      <c r="K340" s="205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Y340" s="196"/>
    </row>
    <row r="341" spans="1:25" s="202" customFormat="1" ht="12" x14ac:dyDescent="0.2">
      <c r="A341" s="216"/>
      <c r="G341" s="30"/>
      <c r="H341" s="30"/>
      <c r="I341" s="30"/>
      <c r="J341" s="205"/>
      <c r="K341" s="205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Y341" s="196"/>
    </row>
    <row r="342" spans="1:25" s="202" customFormat="1" ht="12" x14ac:dyDescent="0.2">
      <c r="A342" s="216"/>
      <c r="G342" s="30"/>
      <c r="H342" s="30"/>
      <c r="I342" s="30"/>
      <c r="J342" s="205"/>
      <c r="K342" s="205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Y342" s="196"/>
    </row>
    <row r="343" spans="1:25" s="202" customFormat="1" ht="12" x14ac:dyDescent="0.2">
      <c r="A343" s="216"/>
      <c r="G343" s="30"/>
      <c r="H343" s="30"/>
      <c r="I343" s="30"/>
      <c r="J343" s="205"/>
      <c r="K343" s="205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Y343" s="196"/>
    </row>
    <row r="344" spans="1:25" s="202" customFormat="1" ht="12" x14ac:dyDescent="0.2">
      <c r="A344" s="216"/>
      <c r="G344" s="30"/>
      <c r="H344" s="30"/>
      <c r="I344" s="30"/>
      <c r="J344" s="205"/>
      <c r="K344" s="205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Y344" s="196"/>
    </row>
    <row r="345" spans="1:25" s="202" customFormat="1" ht="12" x14ac:dyDescent="0.2">
      <c r="A345" s="216"/>
      <c r="G345" s="30"/>
      <c r="H345" s="30"/>
      <c r="I345" s="30"/>
      <c r="J345" s="205"/>
      <c r="K345" s="205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Y345" s="196"/>
    </row>
    <row r="346" spans="1:25" s="202" customFormat="1" ht="12" x14ac:dyDescent="0.2">
      <c r="A346" s="216"/>
      <c r="G346" s="30"/>
      <c r="H346" s="30"/>
      <c r="I346" s="30"/>
      <c r="J346" s="205"/>
      <c r="K346" s="205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Y346" s="196"/>
    </row>
    <row r="347" spans="1:25" s="202" customFormat="1" ht="12" x14ac:dyDescent="0.2">
      <c r="A347" s="216"/>
      <c r="G347" s="30"/>
      <c r="H347" s="30"/>
      <c r="I347" s="30"/>
      <c r="J347" s="205"/>
      <c r="K347" s="205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Y347" s="196"/>
    </row>
    <row r="348" spans="1:25" s="202" customFormat="1" ht="12" x14ac:dyDescent="0.2">
      <c r="A348" s="216"/>
      <c r="G348" s="30"/>
      <c r="H348" s="30"/>
      <c r="I348" s="30"/>
      <c r="J348" s="205"/>
      <c r="K348" s="205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Y348" s="196"/>
    </row>
    <row r="349" spans="1:25" s="202" customFormat="1" ht="12" x14ac:dyDescent="0.2">
      <c r="A349" s="216"/>
      <c r="G349" s="30"/>
      <c r="H349" s="30"/>
      <c r="I349" s="30"/>
      <c r="J349" s="205"/>
      <c r="K349" s="205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Y349" s="196"/>
    </row>
    <row r="350" spans="1:25" s="202" customFormat="1" ht="12" x14ac:dyDescent="0.2">
      <c r="A350" s="216"/>
      <c r="G350" s="30"/>
      <c r="H350" s="30"/>
      <c r="I350" s="30"/>
      <c r="J350" s="205"/>
      <c r="K350" s="205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Y350" s="196"/>
    </row>
    <row r="351" spans="1:25" s="202" customFormat="1" ht="12" x14ac:dyDescent="0.2">
      <c r="A351" s="216"/>
      <c r="G351" s="30"/>
      <c r="H351" s="30"/>
      <c r="I351" s="30"/>
      <c r="J351" s="205"/>
      <c r="K351" s="205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Y351" s="196"/>
    </row>
    <row r="352" spans="1:25" s="202" customFormat="1" ht="12" x14ac:dyDescent="0.2">
      <c r="A352" s="216"/>
      <c r="G352" s="30"/>
      <c r="H352" s="30"/>
      <c r="I352" s="30"/>
      <c r="J352" s="205"/>
      <c r="K352" s="205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Y352" s="196"/>
    </row>
    <row r="353" spans="1:25" s="202" customFormat="1" ht="12" x14ac:dyDescent="0.2">
      <c r="A353" s="216"/>
      <c r="G353" s="30"/>
      <c r="H353" s="30"/>
      <c r="I353" s="30"/>
      <c r="J353" s="205"/>
      <c r="K353" s="205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Y353" s="196"/>
    </row>
    <row r="354" spans="1:25" s="202" customFormat="1" ht="12" x14ac:dyDescent="0.2">
      <c r="A354" s="216"/>
      <c r="G354" s="30"/>
      <c r="H354" s="30"/>
      <c r="I354" s="30"/>
      <c r="J354" s="205"/>
      <c r="K354" s="205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Y354" s="196"/>
    </row>
    <row r="355" spans="1:25" s="202" customFormat="1" ht="12" x14ac:dyDescent="0.2">
      <c r="A355" s="216"/>
      <c r="G355" s="30"/>
      <c r="H355" s="30"/>
      <c r="I355" s="30"/>
      <c r="J355" s="205"/>
      <c r="K355" s="205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Y355" s="196"/>
    </row>
    <row r="356" spans="1:25" s="202" customFormat="1" ht="12" x14ac:dyDescent="0.2">
      <c r="A356" s="216"/>
      <c r="G356" s="30"/>
      <c r="H356" s="30"/>
      <c r="I356" s="30"/>
      <c r="J356" s="205"/>
      <c r="K356" s="205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Y356" s="196"/>
    </row>
    <row r="357" spans="1:25" s="202" customFormat="1" ht="12" x14ac:dyDescent="0.2">
      <c r="A357" s="216"/>
      <c r="G357" s="30"/>
      <c r="H357" s="30"/>
      <c r="I357" s="30"/>
      <c r="J357" s="205"/>
      <c r="K357" s="205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Y357" s="196"/>
    </row>
    <row r="358" spans="1:25" s="202" customFormat="1" ht="12" x14ac:dyDescent="0.2">
      <c r="A358" s="216"/>
      <c r="G358" s="30"/>
      <c r="H358" s="30"/>
      <c r="I358" s="30"/>
      <c r="J358" s="205"/>
      <c r="K358" s="205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Y358" s="196"/>
    </row>
    <row r="359" spans="1:25" s="202" customFormat="1" ht="12" x14ac:dyDescent="0.2">
      <c r="A359" s="216"/>
      <c r="G359" s="30"/>
      <c r="H359" s="30"/>
      <c r="I359" s="30"/>
      <c r="J359" s="205"/>
      <c r="K359" s="205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Y359" s="196"/>
    </row>
    <row r="360" spans="1:25" s="202" customFormat="1" ht="12" x14ac:dyDescent="0.2">
      <c r="A360" s="216"/>
      <c r="G360" s="30"/>
      <c r="H360" s="30"/>
      <c r="I360" s="30"/>
      <c r="J360" s="205"/>
      <c r="K360" s="205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Y360" s="196"/>
    </row>
    <row r="361" spans="1:25" s="202" customFormat="1" ht="12" x14ac:dyDescent="0.2">
      <c r="A361" s="216"/>
      <c r="G361" s="30"/>
      <c r="H361" s="30"/>
      <c r="I361" s="30"/>
      <c r="J361" s="205"/>
      <c r="K361" s="205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Y361" s="196"/>
    </row>
    <row r="362" spans="1:25" s="202" customFormat="1" ht="12" x14ac:dyDescent="0.2">
      <c r="A362" s="216"/>
      <c r="G362" s="30"/>
      <c r="H362" s="30"/>
      <c r="I362" s="30"/>
      <c r="J362" s="205"/>
      <c r="K362" s="205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Y362" s="196"/>
    </row>
    <row r="363" spans="1:25" s="202" customFormat="1" ht="12" x14ac:dyDescent="0.2">
      <c r="A363" s="216"/>
      <c r="G363" s="30"/>
      <c r="H363" s="30"/>
      <c r="I363" s="30"/>
      <c r="J363" s="205"/>
      <c r="K363" s="205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Y363" s="196"/>
    </row>
    <row r="364" spans="1:25" s="202" customFormat="1" ht="12" x14ac:dyDescent="0.2">
      <c r="A364" s="216"/>
      <c r="G364" s="30"/>
      <c r="H364" s="30"/>
      <c r="I364" s="30"/>
      <c r="J364" s="205"/>
      <c r="K364" s="205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Y364" s="196"/>
    </row>
    <row r="365" spans="1:25" s="202" customFormat="1" ht="12" x14ac:dyDescent="0.2">
      <c r="A365" s="216"/>
      <c r="G365" s="30"/>
      <c r="H365" s="30"/>
      <c r="I365" s="30"/>
      <c r="J365" s="205"/>
      <c r="K365" s="205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Y365" s="196"/>
    </row>
    <row r="366" spans="1:25" s="202" customFormat="1" ht="12" x14ac:dyDescent="0.2">
      <c r="A366" s="216"/>
      <c r="G366" s="30"/>
      <c r="H366" s="30"/>
      <c r="I366" s="30"/>
      <c r="J366" s="205"/>
      <c r="K366" s="205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Y366" s="196"/>
    </row>
    <row r="367" spans="1:25" s="202" customFormat="1" ht="12" x14ac:dyDescent="0.2">
      <c r="A367" s="216"/>
      <c r="G367" s="30"/>
      <c r="H367" s="30"/>
      <c r="I367" s="30"/>
      <c r="J367" s="205"/>
      <c r="K367" s="205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Y367" s="196"/>
    </row>
    <row r="368" spans="1:25" s="202" customFormat="1" ht="12" x14ac:dyDescent="0.2">
      <c r="A368" s="216"/>
      <c r="G368" s="30"/>
      <c r="H368" s="30"/>
      <c r="I368" s="30"/>
      <c r="J368" s="205"/>
      <c r="K368" s="205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Y368" s="196"/>
    </row>
    <row r="369" spans="1:25" s="202" customFormat="1" ht="12" x14ac:dyDescent="0.2">
      <c r="A369" s="216"/>
      <c r="G369" s="30"/>
      <c r="H369" s="30"/>
      <c r="I369" s="30"/>
      <c r="J369" s="205"/>
      <c r="K369" s="205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Y369" s="196"/>
    </row>
    <row r="370" spans="1:25" s="202" customFormat="1" ht="12" x14ac:dyDescent="0.2">
      <c r="A370" s="216"/>
      <c r="G370" s="30"/>
      <c r="H370" s="30"/>
      <c r="I370" s="30"/>
      <c r="J370" s="205"/>
      <c r="K370" s="205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Y370" s="196"/>
    </row>
    <row r="371" spans="1:25" s="202" customFormat="1" ht="12" x14ac:dyDescent="0.2">
      <c r="A371" s="216"/>
      <c r="G371" s="30"/>
      <c r="H371" s="30"/>
      <c r="I371" s="30"/>
      <c r="J371" s="205"/>
      <c r="K371" s="205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Y371" s="196"/>
    </row>
    <row r="372" spans="1:25" s="202" customFormat="1" ht="12" x14ac:dyDescent="0.2">
      <c r="A372" s="216"/>
      <c r="G372" s="30"/>
      <c r="H372" s="30"/>
      <c r="I372" s="30"/>
      <c r="J372" s="205"/>
      <c r="K372" s="205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Y372" s="196"/>
    </row>
    <row r="373" spans="1:25" s="202" customFormat="1" ht="12" x14ac:dyDescent="0.2">
      <c r="A373" s="216"/>
      <c r="G373" s="30"/>
      <c r="H373" s="30"/>
      <c r="I373" s="30"/>
      <c r="J373" s="205"/>
      <c r="K373" s="205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Y373" s="196"/>
    </row>
    <row r="374" spans="1:25" s="202" customFormat="1" ht="12" x14ac:dyDescent="0.2">
      <c r="A374" s="216"/>
      <c r="G374" s="30"/>
      <c r="H374" s="30"/>
      <c r="I374" s="30"/>
      <c r="J374" s="205"/>
      <c r="K374" s="205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Y374" s="196"/>
    </row>
    <row r="375" spans="1:25" s="202" customFormat="1" ht="12" x14ac:dyDescent="0.2">
      <c r="A375" s="216"/>
      <c r="G375" s="30"/>
      <c r="H375" s="30"/>
      <c r="I375" s="30"/>
      <c r="J375" s="205"/>
      <c r="K375" s="205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Y375" s="196"/>
    </row>
    <row r="376" spans="1:25" s="202" customFormat="1" ht="12" x14ac:dyDescent="0.2">
      <c r="A376" s="216"/>
      <c r="G376" s="30"/>
      <c r="H376" s="30"/>
      <c r="I376" s="30"/>
      <c r="J376" s="205"/>
      <c r="K376" s="205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Y376" s="196"/>
    </row>
    <row r="377" spans="1:25" s="202" customFormat="1" ht="12" x14ac:dyDescent="0.2">
      <c r="A377" s="216"/>
      <c r="G377" s="30"/>
      <c r="H377" s="30"/>
      <c r="I377" s="30"/>
      <c r="J377" s="205"/>
      <c r="K377" s="205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Y377" s="196"/>
    </row>
    <row r="378" spans="1:25" s="202" customFormat="1" ht="12" x14ac:dyDescent="0.2">
      <c r="A378" s="216"/>
      <c r="G378" s="30"/>
      <c r="H378" s="30"/>
      <c r="I378" s="30"/>
      <c r="J378" s="205"/>
      <c r="K378" s="205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Y378" s="196"/>
    </row>
    <row r="379" spans="1:25" s="202" customFormat="1" ht="12" x14ac:dyDescent="0.2">
      <c r="A379" s="216"/>
      <c r="G379" s="30"/>
      <c r="H379" s="30"/>
      <c r="I379" s="30"/>
      <c r="J379" s="205"/>
      <c r="K379" s="205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Y379" s="196"/>
    </row>
    <row r="380" spans="1:25" s="202" customFormat="1" ht="12" x14ac:dyDescent="0.2">
      <c r="A380" s="216"/>
      <c r="G380" s="30"/>
      <c r="H380" s="30"/>
      <c r="I380" s="30"/>
      <c r="J380" s="205"/>
      <c r="K380" s="205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Y380" s="196"/>
    </row>
    <row r="381" spans="1:25" s="202" customFormat="1" ht="12" x14ac:dyDescent="0.2">
      <c r="A381" s="216"/>
      <c r="G381" s="30"/>
      <c r="H381" s="30"/>
      <c r="I381" s="30"/>
      <c r="J381" s="205"/>
      <c r="K381" s="205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Y381" s="196"/>
    </row>
    <row r="382" spans="1:25" s="202" customFormat="1" ht="12" x14ac:dyDescent="0.2">
      <c r="A382" s="216"/>
      <c r="G382" s="30"/>
      <c r="H382" s="30"/>
      <c r="I382" s="30"/>
      <c r="J382" s="205"/>
      <c r="K382" s="205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Y382" s="196"/>
    </row>
    <row r="383" spans="1:25" s="202" customFormat="1" ht="12" x14ac:dyDescent="0.2">
      <c r="A383" s="216"/>
      <c r="G383" s="30"/>
      <c r="H383" s="30"/>
      <c r="I383" s="30"/>
      <c r="J383" s="205"/>
      <c r="K383" s="205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Y383" s="196"/>
    </row>
    <row r="384" spans="1:25" s="202" customFormat="1" ht="12" x14ac:dyDescent="0.2">
      <c r="A384" s="216"/>
      <c r="G384" s="30"/>
      <c r="H384" s="30"/>
      <c r="I384" s="30"/>
      <c r="J384" s="205"/>
      <c r="K384" s="205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Y384" s="196"/>
    </row>
    <row r="385" spans="1:25" s="202" customFormat="1" ht="12" x14ac:dyDescent="0.2">
      <c r="A385" s="216"/>
      <c r="G385" s="30"/>
      <c r="H385" s="30"/>
      <c r="I385" s="30"/>
      <c r="J385" s="205"/>
      <c r="K385" s="205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Y385" s="196"/>
    </row>
    <row r="386" spans="1:25" s="202" customFormat="1" ht="12" x14ac:dyDescent="0.2">
      <c r="A386" s="216"/>
      <c r="G386" s="30"/>
      <c r="H386" s="30"/>
      <c r="I386" s="30"/>
      <c r="J386" s="205"/>
      <c r="K386" s="205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Y386" s="196"/>
    </row>
    <row r="387" spans="1:25" s="202" customFormat="1" ht="12" x14ac:dyDescent="0.2">
      <c r="A387" s="216"/>
      <c r="G387" s="30"/>
      <c r="H387" s="30"/>
      <c r="I387" s="30"/>
      <c r="J387" s="205"/>
      <c r="K387" s="205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Y387" s="196"/>
    </row>
    <row r="388" spans="1:25" s="202" customFormat="1" ht="12" x14ac:dyDescent="0.2">
      <c r="A388" s="216"/>
      <c r="G388" s="30"/>
      <c r="H388" s="30"/>
      <c r="I388" s="30"/>
      <c r="J388" s="205"/>
      <c r="K388" s="205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Y388" s="196"/>
    </row>
    <row r="389" spans="1:25" s="202" customFormat="1" ht="12" x14ac:dyDescent="0.2">
      <c r="A389" s="216"/>
      <c r="G389" s="30"/>
      <c r="H389" s="30"/>
      <c r="I389" s="30"/>
      <c r="J389" s="205"/>
      <c r="K389" s="205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Y389" s="196"/>
    </row>
    <row r="390" spans="1:25" s="202" customFormat="1" ht="12" x14ac:dyDescent="0.2">
      <c r="A390" s="216"/>
      <c r="G390" s="30"/>
      <c r="H390" s="30"/>
      <c r="I390" s="30"/>
      <c r="J390" s="205"/>
      <c r="K390" s="205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Y390" s="196"/>
    </row>
    <row r="391" spans="1:25" s="202" customFormat="1" ht="12" x14ac:dyDescent="0.2">
      <c r="A391" s="216"/>
      <c r="G391" s="30"/>
      <c r="H391" s="30"/>
      <c r="I391" s="30"/>
      <c r="J391" s="205"/>
      <c r="K391" s="205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Y391" s="196"/>
    </row>
    <row r="392" spans="1:25" s="202" customFormat="1" ht="12" x14ac:dyDescent="0.2">
      <c r="A392" s="216"/>
      <c r="G392" s="30"/>
      <c r="H392" s="30"/>
      <c r="I392" s="30"/>
      <c r="J392" s="205"/>
      <c r="K392" s="205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Y392" s="196"/>
    </row>
    <row r="393" spans="1:25" s="202" customFormat="1" ht="12" x14ac:dyDescent="0.2">
      <c r="A393" s="216"/>
      <c r="G393" s="30"/>
      <c r="H393" s="30"/>
      <c r="I393" s="30"/>
      <c r="J393" s="205"/>
      <c r="K393" s="205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Y393" s="196"/>
    </row>
    <row r="394" spans="1:25" s="202" customFormat="1" ht="12" x14ac:dyDescent="0.2">
      <c r="A394" s="216"/>
      <c r="G394" s="30"/>
      <c r="H394" s="30"/>
      <c r="I394" s="30"/>
      <c r="J394" s="205"/>
      <c r="K394" s="205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Y394" s="196"/>
    </row>
    <row r="395" spans="1:25" s="202" customFormat="1" ht="12" x14ac:dyDescent="0.2">
      <c r="A395" s="216"/>
      <c r="G395" s="30"/>
      <c r="H395" s="30"/>
      <c r="I395" s="30"/>
      <c r="J395" s="205"/>
      <c r="K395" s="205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Y395" s="196"/>
    </row>
    <row r="396" spans="1:25" s="202" customFormat="1" ht="12" x14ac:dyDescent="0.2">
      <c r="A396" s="216"/>
      <c r="G396" s="30"/>
      <c r="H396" s="30"/>
      <c r="I396" s="30"/>
      <c r="J396" s="205"/>
      <c r="K396" s="205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Y396" s="196"/>
    </row>
    <row r="397" spans="1:25" s="202" customFormat="1" ht="12" x14ac:dyDescent="0.2">
      <c r="A397" s="216"/>
      <c r="G397" s="30"/>
      <c r="H397" s="30"/>
      <c r="I397" s="30"/>
      <c r="J397" s="205"/>
      <c r="K397" s="205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Y397" s="196"/>
    </row>
    <row r="398" spans="1:25" s="202" customFormat="1" ht="12" x14ac:dyDescent="0.2">
      <c r="A398" s="216"/>
      <c r="G398" s="30"/>
      <c r="H398" s="30"/>
      <c r="I398" s="30"/>
      <c r="J398" s="205"/>
      <c r="K398" s="205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Y398" s="196"/>
    </row>
    <row r="399" spans="1:25" s="202" customFormat="1" ht="12" x14ac:dyDescent="0.2">
      <c r="A399" s="216"/>
      <c r="G399" s="30"/>
      <c r="H399" s="30"/>
      <c r="I399" s="30"/>
      <c r="J399" s="205"/>
      <c r="K399" s="205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Y399" s="196"/>
    </row>
    <row r="400" spans="1:25" s="202" customFormat="1" ht="12" x14ac:dyDescent="0.2">
      <c r="A400" s="216"/>
      <c r="G400" s="30"/>
      <c r="H400" s="30"/>
      <c r="I400" s="30"/>
      <c r="J400" s="205"/>
      <c r="K400" s="205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Y400" s="196"/>
    </row>
    <row r="401" spans="1:25" s="202" customFormat="1" ht="12" x14ac:dyDescent="0.2">
      <c r="A401" s="216"/>
      <c r="G401" s="30"/>
      <c r="H401" s="30"/>
      <c r="I401" s="30"/>
      <c r="J401" s="205"/>
      <c r="K401" s="205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Y401" s="196"/>
    </row>
    <row r="402" spans="1:25" s="202" customFormat="1" ht="12" x14ac:dyDescent="0.2">
      <c r="A402" s="216"/>
      <c r="G402" s="30"/>
      <c r="H402" s="30"/>
      <c r="I402" s="30"/>
      <c r="J402" s="205"/>
      <c r="K402" s="205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Y402" s="196"/>
    </row>
    <row r="403" spans="1:25" s="202" customFormat="1" ht="12" x14ac:dyDescent="0.2">
      <c r="A403" s="216"/>
      <c r="G403" s="30"/>
      <c r="H403" s="30"/>
      <c r="I403" s="30"/>
      <c r="J403" s="205"/>
      <c r="K403" s="205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Y403" s="196"/>
    </row>
    <row r="404" spans="1:25" s="202" customFormat="1" ht="12" x14ac:dyDescent="0.2">
      <c r="A404" s="216"/>
      <c r="G404" s="30"/>
      <c r="H404" s="30"/>
      <c r="I404" s="30"/>
      <c r="J404" s="205"/>
      <c r="K404" s="205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Y404" s="196"/>
    </row>
    <row r="405" spans="1:25" s="202" customFormat="1" ht="12" x14ac:dyDescent="0.2">
      <c r="A405" s="216"/>
      <c r="G405" s="30"/>
      <c r="H405" s="30"/>
      <c r="I405" s="30"/>
      <c r="J405" s="205"/>
      <c r="K405" s="205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Y405" s="196"/>
    </row>
    <row r="406" spans="1:25" s="202" customFormat="1" ht="12" x14ac:dyDescent="0.2">
      <c r="A406" s="216"/>
      <c r="G406" s="30"/>
      <c r="H406" s="30"/>
      <c r="I406" s="30"/>
      <c r="J406" s="205"/>
      <c r="K406" s="205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Y406" s="196"/>
    </row>
    <row r="407" spans="1:25" s="202" customFormat="1" ht="12" x14ac:dyDescent="0.2">
      <c r="A407" s="216"/>
      <c r="G407" s="30"/>
      <c r="H407" s="30"/>
      <c r="I407" s="30"/>
      <c r="J407" s="205"/>
      <c r="K407" s="205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Y407" s="196"/>
    </row>
    <row r="408" spans="1:25" s="202" customFormat="1" ht="12" x14ac:dyDescent="0.2">
      <c r="A408" s="216"/>
      <c r="G408" s="30"/>
      <c r="H408" s="30"/>
      <c r="I408" s="30"/>
      <c r="J408" s="205"/>
      <c r="K408" s="205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Y408" s="196"/>
    </row>
    <row r="409" spans="1:25" s="202" customFormat="1" ht="12" x14ac:dyDescent="0.2">
      <c r="A409" s="216"/>
      <c r="G409" s="30"/>
      <c r="H409" s="30"/>
      <c r="I409" s="30"/>
      <c r="J409" s="205"/>
      <c r="K409" s="205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Y409" s="196"/>
    </row>
    <row r="410" spans="1:25" s="202" customFormat="1" ht="12" x14ac:dyDescent="0.2">
      <c r="A410" s="216"/>
      <c r="G410" s="30"/>
      <c r="H410" s="30"/>
      <c r="I410" s="30"/>
      <c r="J410" s="205"/>
      <c r="K410" s="205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Y410" s="196"/>
    </row>
    <row r="411" spans="1:25" s="202" customFormat="1" ht="12" x14ac:dyDescent="0.2">
      <c r="A411" s="216"/>
      <c r="G411" s="30"/>
      <c r="H411" s="30"/>
      <c r="I411" s="30"/>
      <c r="J411" s="205"/>
      <c r="K411" s="205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Y411" s="196"/>
    </row>
    <row r="412" spans="1:25" s="202" customFormat="1" ht="12" x14ac:dyDescent="0.2">
      <c r="A412" s="216"/>
      <c r="G412" s="30"/>
      <c r="H412" s="30"/>
      <c r="I412" s="30"/>
      <c r="J412" s="205"/>
      <c r="K412" s="205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Y412" s="196"/>
    </row>
    <row r="413" spans="1:25" s="202" customFormat="1" ht="12" x14ac:dyDescent="0.2">
      <c r="A413" s="216"/>
      <c r="G413" s="30"/>
      <c r="H413" s="30"/>
      <c r="I413" s="30"/>
      <c r="J413" s="205"/>
      <c r="K413" s="205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Y413" s="196"/>
    </row>
    <row r="414" spans="1:25" s="202" customFormat="1" ht="12" x14ac:dyDescent="0.2">
      <c r="A414" s="216"/>
      <c r="G414" s="30"/>
      <c r="H414" s="30"/>
      <c r="I414" s="30"/>
      <c r="J414" s="205"/>
      <c r="K414" s="205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Y414" s="196"/>
    </row>
    <row r="415" spans="1:25" s="202" customFormat="1" ht="12" x14ac:dyDescent="0.2">
      <c r="A415" s="216"/>
      <c r="G415" s="30"/>
      <c r="H415" s="30"/>
      <c r="I415" s="30"/>
      <c r="J415" s="205"/>
      <c r="K415" s="205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Y415" s="196"/>
    </row>
    <row r="416" spans="1:25" s="202" customFormat="1" ht="12" x14ac:dyDescent="0.2">
      <c r="A416" s="216"/>
      <c r="G416" s="30"/>
      <c r="H416" s="30"/>
      <c r="I416" s="30"/>
      <c r="J416" s="205"/>
      <c r="K416" s="205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Y416" s="196"/>
    </row>
    <row r="417" spans="1:25" s="202" customFormat="1" ht="12" x14ac:dyDescent="0.2">
      <c r="A417" s="216"/>
      <c r="G417" s="30"/>
      <c r="H417" s="30"/>
      <c r="I417" s="30"/>
      <c r="J417" s="205"/>
      <c r="K417" s="205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Y417" s="196"/>
    </row>
    <row r="418" spans="1:25" s="202" customFormat="1" ht="12" x14ac:dyDescent="0.2">
      <c r="A418" s="216"/>
      <c r="G418" s="30"/>
      <c r="H418" s="30"/>
      <c r="I418" s="30"/>
      <c r="J418" s="205"/>
      <c r="K418" s="205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Y418" s="196"/>
    </row>
    <row r="419" spans="1:25" s="202" customFormat="1" ht="12" x14ac:dyDescent="0.2">
      <c r="A419" s="216"/>
      <c r="G419" s="30"/>
      <c r="H419" s="30"/>
      <c r="I419" s="30"/>
      <c r="J419" s="205"/>
      <c r="K419" s="205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Y419" s="196"/>
    </row>
    <row r="420" spans="1:25" s="202" customFormat="1" ht="12" x14ac:dyDescent="0.2">
      <c r="A420" s="216"/>
      <c r="G420" s="30"/>
      <c r="H420" s="30"/>
      <c r="I420" s="30"/>
      <c r="J420" s="205"/>
      <c r="K420" s="205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Y420" s="196"/>
    </row>
    <row r="421" spans="1:25" s="202" customFormat="1" ht="12" x14ac:dyDescent="0.2">
      <c r="A421" s="216"/>
      <c r="G421" s="30"/>
      <c r="H421" s="30"/>
      <c r="I421" s="30"/>
      <c r="J421" s="205"/>
      <c r="K421" s="205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Y421" s="196"/>
    </row>
    <row r="422" spans="1:25" s="202" customFormat="1" ht="12" x14ac:dyDescent="0.2">
      <c r="A422" s="216"/>
      <c r="G422" s="30"/>
      <c r="H422" s="30"/>
      <c r="I422" s="30"/>
      <c r="J422" s="205"/>
      <c r="K422" s="205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Y422" s="196"/>
    </row>
    <row r="423" spans="1:25" s="202" customFormat="1" ht="12" x14ac:dyDescent="0.2">
      <c r="A423" s="216"/>
      <c r="G423" s="30"/>
      <c r="H423" s="30"/>
      <c r="I423" s="30"/>
      <c r="J423" s="205"/>
      <c r="K423" s="205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Y423" s="196"/>
    </row>
    <row r="424" spans="1:25" s="202" customFormat="1" ht="12" x14ac:dyDescent="0.2">
      <c r="A424" s="216"/>
      <c r="G424" s="30"/>
      <c r="H424" s="30"/>
      <c r="I424" s="30"/>
      <c r="J424" s="205"/>
      <c r="K424" s="205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Y424" s="196"/>
    </row>
    <row r="425" spans="1:25" s="202" customFormat="1" ht="12" x14ac:dyDescent="0.2">
      <c r="A425" s="216"/>
      <c r="G425" s="30"/>
      <c r="H425" s="30"/>
      <c r="I425" s="30"/>
      <c r="J425" s="205"/>
      <c r="K425" s="205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Y425" s="196"/>
    </row>
    <row r="426" spans="1:25" s="202" customFormat="1" ht="12" x14ac:dyDescent="0.2">
      <c r="A426" s="216"/>
      <c r="G426" s="30"/>
      <c r="H426" s="30"/>
      <c r="I426" s="30"/>
      <c r="J426" s="205"/>
      <c r="K426" s="205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Y426" s="196"/>
    </row>
    <row r="427" spans="1:25" s="202" customFormat="1" ht="12" x14ac:dyDescent="0.2">
      <c r="A427" s="216"/>
      <c r="G427" s="30"/>
      <c r="H427" s="30"/>
      <c r="I427" s="30"/>
      <c r="J427" s="205"/>
      <c r="K427" s="205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Y427" s="196"/>
    </row>
    <row r="428" spans="1:25" s="202" customFormat="1" ht="12" x14ac:dyDescent="0.2">
      <c r="A428" s="216"/>
      <c r="G428" s="30"/>
      <c r="H428" s="30"/>
      <c r="I428" s="30"/>
      <c r="J428" s="205"/>
      <c r="K428" s="205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Y428" s="196"/>
    </row>
    <row r="429" spans="1:25" s="202" customFormat="1" ht="12" x14ac:dyDescent="0.2">
      <c r="A429" s="216"/>
      <c r="G429" s="30"/>
      <c r="H429" s="30"/>
      <c r="I429" s="30"/>
      <c r="J429" s="205"/>
      <c r="K429" s="205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Y429" s="196"/>
    </row>
    <row r="430" spans="1:25" s="202" customFormat="1" ht="12" x14ac:dyDescent="0.2">
      <c r="A430" s="216"/>
      <c r="G430" s="30"/>
      <c r="H430" s="30"/>
      <c r="I430" s="30"/>
      <c r="J430" s="205"/>
      <c r="K430" s="205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Y430" s="196"/>
    </row>
    <row r="431" spans="1:25" s="202" customFormat="1" ht="12" x14ac:dyDescent="0.2">
      <c r="A431" s="216"/>
      <c r="G431" s="30"/>
      <c r="H431" s="30"/>
      <c r="I431" s="30"/>
      <c r="J431" s="205"/>
      <c r="K431" s="205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Y431" s="196"/>
    </row>
    <row r="432" spans="1:25" s="202" customFormat="1" ht="12" x14ac:dyDescent="0.2">
      <c r="A432" s="216"/>
      <c r="G432" s="30"/>
      <c r="H432" s="30"/>
      <c r="I432" s="30"/>
      <c r="J432" s="205"/>
      <c r="K432" s="205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Y432" s="196"/>
    </row>
    <row r="433" spans="1:25" s="202" customFormat="1" ht="12" x14ac:dyDescent="0.2">
      <c r="A433" s="216"/>
      <c r="G433" s="30"/>
      <c r="H433" s="30"/>
      <c r="I433" s="30"/>
      <c r="J433" s="205"/>
      <c r="K433" s="205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Y433" s="196"/>
    </row>
    <row r="434" spans="1:25" s="202" customFormat="1" ht="12" x14ac:dyDescent="0.2">
      <c r="A434" s="216"/>
      <c r="G434" s="30"/>
      <c r="H434" s="30"/>
      <c r="I434" s="30"/>
      <c r="J434" s="205"/>
      <c r="K434" s="205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Y434" s="196"/>
    </row>
    <row r="435" spans="1:25" s="202" customFormat="1" ht="12" x14ac:dyDescent="0.2">
      <c r="A435" s="216"/>
      <c r="G435" s="30"/>
      <c r="H435" s="30"/>
      <c r="I435" s="30"/>
      <c r="J435" s="205"/>
      <c r="K435" s="205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Y435" s="196"/>
    </row>
    <row r="436" spans="1:25" s="202" customFormat="1" ht="12" x14ac:dyDescent="0.2">
      <c r="A436" s="216"/>
      <c r="G436" s="30"/>
      <c r="H436" s="30"/>
      <c r="I436" s="30"/>
      <c r="J436" s="205"/>
      <c r="K436" s="205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Y436" s="196"/>
    </row>
    <row r="437" spans="1:25" s="202" customFormat="1" ht="12" x14ac:dyDescent="0.2">
      <c r="A437" s="216"/>
      <c r="G437" s="30"/>
      <c r="H437" s="30"/>
      <c r="I437" s="30"/>
      <c r="J437" s="205"/>
      <c r="K437" s="205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Y437" s="196"/>
    </row>
    <row r="438" spans="1:25" s="202" customFormat="1" ht="12" x14ac:dyDescent="0.2">
      <c r="A438" s="216"/>
      <c r="G438" s="30"/>
      <c r="H438" s="30"/>
      <c r="I438" s="30"/>
      <c r="J438" s="205"/>
      <c r="K438" s="205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Y438" s="196"/>
    </row>
    <row r="439" spans="1:25" s="202" customFormat="1" ht="12" x14ac:dyDescent="0.2">
      <c r="A439" s="216"/>
      <c r="G439" s="30"/>
      <c r="H439" s="30"/>
      <c r="I439" s="30"/>
      <c r="J439" s="205"/>
      <c r="K439" s="205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Y439" s="196"/>
    </row>
    <row r="440" spans="1:25" s="202" customFormat="1" ht="12" x14ac:dyDescent="0.2">
      <c r="A440" s="216"/>
      <c r="G440" s="30"/>
      <c r="H440" s="30"/>
      <c r="I440" s="30"/>
      <c r="J440" s="205"/>
      <c r="K440" s="205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Y440" s="196"/>
    </row>
    <row r="441" spans="1:25" s="202" customFormat="1" ht="12" x14ac:dyDescent="0.2">
      <c r="A441" s="216"/>
      <c r="G441" s="30"/>
      <c r="H441" s="30"/>
      <c r="I441" s="30"/>
      <c r="J441" s="205"/>
      <c r="K441" s="205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Y441" s="196"/>
    </row>
    <row r="442" spans="1:25" s="202" customFormat="1" ht="12" x14ac:dyDescent="0.2">
      <c r="A442" s="216"/>
      <c r="G442" s="30"/>
      <c r="H442" s="30"/>
      <c r="I442" s="30"/>
      <c r="J442" s="205"/>
      <c r="K442" s="205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Y442" s="196"/>
    </row>
    <row r="443" spans="1:25" s="202" customFormat="1" ht="12" x14ac:dyDescent="0.2">
      <c r="A443" s="216"/>
      <c r="G443" s="30"/>
      <c r="H443" s="30"/>
      <c r="I443" s="30"/>
      <c r="J443" s="205"/>
      <c r="K443" s="205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Y443" s="196"/>
    </row>
    <row r="444" spans="1:25" s="202" customFormat="1" ht="12" x14ac:dyDescent="0.2">
      <c r="A444" s="216"/>
      <c r="G444" s="30"/>
      <c r="H444" s="30"/>
      <c r="I444" s="30"/>
      <c r="J444" s="205"/>
      <c r="K444" s="205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Y444" s="196"/>
    </row>
    <row r="445" spans="1:25" s="202" customFormat="1" ht="12" x14ac:dyDescent="0.2">
      <c r="A445" s="216"/>
      <c r="G445" s="30"/>
      <c r="H445" s="30"/>
      <c r="I445" s="30"/>
      <c r="J445" s="205"/>
      <c r="K445" s="205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Y445" s="196"/>
    </row>
    <row r="446" spans="1:25" s="202" customFormat="1" ht="12" x14ac:dyDescent="0.2">
      <c r="A446" s="216"/>
      <c r="G446" s="30"/>
      <c r="H446" s="30"/>
      <c r="I446" s="30"/>
      <c r="J446" s="205"/>
      <c r="K446" s="205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Y446" s="196"/>
    </row>
    <row r="447" spans="1:25" s="202" customFormat="1" ht="12" x14ac:dyDescent="0.2">
      <c r="A447" s="216"/>
      <c r="G447" s="30"/>
      <c r="H447" s="30"/>
      <c r="I447" s="30"/>
      <c r="J447" s="205"/>
      <c r="K447" s="205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Y447" s="196"/>
    </row>
    <row r="448" spans="1:25" s="202" customFormat="1" ht="12" x14ac:dyDescent="0.2">
      <c r="A448" s="216"/>
      <c r="G448" s="30"/>
      <c r="H448" s="30"/>
      <c r="I448" s="30"/>
      <c r="J448" s="205"/>
      <c r="K448" s="205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Y448" s="196"/>
    </row>
    <row r="449" spans="1:25" s="202" customFormat="1" ht="12" x14ac:dyDescent="0.2">
      <c r="A449" s="216"/>
      <c r="G449" s="30"/>
      <c r="H449" s="30"/>
      <c r="I449" s="30"/>
      <c r="J449" s="205"/>
      <c r="K449" s="205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Y449" s="196"/>
    </row>
    <row r="450" spans="1:25" s="202" customFormat="1" ht="12" x14ac:dyDescent="0.2">
      <c r="A450" s="216"/>
      <c r="G450" s="30"/>
      <c r="H450" s="30"/>
      <c r="I450" s="30"/>
      <c r="J450" s="205"/>
      <c r="K450" s="205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Y450" s="196"/>
    </row>
    <row r="451" spans="1:25" s="202" customFormat="1" ht="12" x14ac:dyDescent="0.2">
      <c r="A451" s="216"/>
      <c r="G451" s="30"/>
      <c r="H451" s="30"/>
      <c r="I451" s="30"/>
      <c r="J451" s="205"/>
      <c r="K451" s="205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Y451" s="196"/>
    </row>
    <row r="452" spans="1:25" s="202" customFormat="1" ht="12" x14ac:dyDescent="0.2">
      <c r="A452" s="216"/>
      <c r="G452" s="30"/>
      <c r="H452" s="30"/>
      <c r="I452" s="30"/>
      <c r="J452" s="205"/>
      <c r="K452" s="205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Y452" s="196"/>
    </row>
    <row r="453" spans="1:25" s="202" customFormat="1" ht="12" x14ac:dyDescent="0.2">
      <c r="A453" s="216"/>
      <c r="G453" s="30"/>
      <c r="H453" s="30"/>
      <c r="I453" s="30"/>
      <c r="J453" s="205"/>
      <c r="K453" s="205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Y453" s="196"/>
    </row>
    <row r="454" spans="1:25" s="202" customFormat="1" ht="12" x14ac:dyDescent="0.2">
      <c r="A454" s="216"/>
      <c r="G454" s="30"/>
      <c r="H454" s="30"/>
      <c r="I454" s="30"/>
      <c r="J454" s="205"/>
      <c r="K454" s="205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Y454" s="196"/>
    </row>
    <row r="455" spans="1:25" s="202" customFormat="1" ht="12" x14ac:dyDescent="0.2">
      <c r="A455" s="216"/>
      <c r="G455" s="30"/>
      <c r="H455" s="30"/>
      <c r="I455" s="30"/>
      <c r="J455" s="205"/>
      <c r="K455" s="205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Y455" s="196"/>
    </row>
    <row r="456" spans="1:25" s="202" customFormat="1" ht="12" x14ac:dyDescent="0.2">
      <c r="A456" s="216"/>
      <c r="G456" s="30"/>
      <c r="H456" s="30"/>
      <c r="I456" s="30"/>
      <c r="J456" s="205"/>
      <c r="K456" s="205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Y456" s="196"/>
    </row>
    <row r="457" spans="1:25" s="202" customFormat="1" ht="12" x14ac:dyDescent="0.2">
      <c r="A457" s="216"/>
      <c r="G457" s="30"/>
      <c r="H457" s="30"/>
      <c r="I457" s="30"/>
      <c r="J457" s="205"/>
      <c r="K457" s="205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Y457" s="196"/>
    </row>
    <row r="458" spans="1:25" s="202" customFormat="1" ht="12" x14ac:dyDescent="0.2">
      <c r="A458" s="216"/>
      <c r="G458" s="30"/>
      <c r="H458" s="30"/>
      <c r="I458" s="30"/>
      <c r="J458" s="205"/>
      <c r="K458" s="205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Y458" s="196"/>
    </row>
    <row r="459" spans="1:25" s="202" customFormat="1" ht="12" x14ac:dyDescent="0.2">
      <c r="A459" s="216"/>
      <c r="G459" s="30"/>
      <c r="H459" s="30"/>
      <c r="I459" s="30"/>
      <c r="J459" s="205"/>
      <c r="K459" s="205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Y459" s="196"/>
    </row>
    <row r="460" spans="1:25" s="202" customFormat="1" ht="12" x14ac:dyDescent="0.2">
      <c r="A460" s="216"/>
      <c r="G460" s="30"/>
      <c r="H460" s="30"/>
      <c r="I460" s="30"/>
      <c r="J460" s="205"/>
      <c r="K460" s="205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Y460" s="196"/>
    </row>
    <row r="461" spans="1:25" s="202" customFormat="1" ht="12" x14ac:dyDescent="0.2">
      <c r="A461" s="216"/>
      <c r="G461" s="30"/>
      <c r="H461" s="30"/>
      <c r="I461" s="30"/>
      <c r="J461" s="205"/>
      <c r="K461" s="205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Y461" s="196"/>
    </row>
    <row r="462" spans="1:25" s="202" customFormat="1" ht="12" x14ac:dyDescent="0.2">
      <c r="A462" s="216"/>
      <c r="G462" s="30"/>
      <c r="H462" s="30"/>
      <c r="I462" s="30"/>
      <c r="J462" s="205"/>
      <c r="K462" s="205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Y462" s="196"/>
    </row>
    <row r="463" spans="1:25" s="202" customFormat="1" ht="12" x14ac:dyDescent="0.2">
      <c r="A463" s="216"/>
      <c r="G463" s="30"/>
      <c r="H463" s="30"/>
      <c r="I463" s="30"/>
      <c r="J463" s="205"/>
      <c r="K463" s="205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Y463" s="196"/>
    </row>
    <row r="464" spans="1:25" s="202" customFormat="1" ht="12" x14ac:dyDescent="0.2">
      <c r="A464" s="216"/>
      <c r="G464" s="30"/>
      <c r="H464" s="30"/>
      <c r="I464" s="30"/>
      <c r="J464" s="205"/>
      <c r="K464" s="205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Y464" s="196"/>
    </row>
    <row r="465" spans="1:25" s="202" customFormat="1" ht="12" x14ac:dyDescent="0.2">
      <c r="A465" s="216"/>
      <c r="G465" s="30"/>
      <c r="H465" s="30"/>
      <c r="I465" s="30"/>
      <c r="J465" s="205"/>
      <c r="K465" s="205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Y465" s="196"/>
    </row>
    <row r="466" spans="1:25" s="202" customFormat="1" ht="12" x14ac:dyDescent="0.2">
      <c r="A466" s="216"/>
      <c r="G466" s="30"/>
      <c r="H466" s="30"/>
      <c r="I466" s="30"/>
      <c r="J466" s="205"/>
      <c r="K466" s="205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Y466" s="196"/>
    </row>
    <row r="467" spans="1:25" s="202" customFormat="1" ht="12" x14ac:dyDescent="0.2">
      <c r="A467" s="216"/>
      <c r="G467" s="30"/>
      <c r="H467" s="30"/>
      <c r="I467" s="30"/>
      <c r="J467" s="205"/>
      <c r="K467" s="205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Y467" s="196"/>
    </row>
    <row r="468" spans="1:25" s="202" customFormat="1" ht="12" x14ac:dyDescent="0.2">
      <c r="A468" s="216"/>
      <c r="G468" s="30"/>
      <c r="H468" s="30"/>
      <c r="I468" s="30"/>
      <c r="J468" s="205"/>
      <c r="K468" s="205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Y468" s="196"/>
    </row>
    <row r="469" spans="1:25" s="202" customFormat="1" ht="12" x14ac:dyDescent="0.2">
      <c r="A469" s="216"/>
      <c r="G469" s="30"/>
      <c r="H469" s="30"/>
      <c r="I469" s="30"/>
      <c r="J469" s="205"/>
      <c r="K469" s="205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Y469" s="196"/>
    </row>
    <row r="470" spans="1:25" s="202" customFormat="1" ht="12" x14ac:dyDescent="0.2">
      <c r="A470" s="216"/>
      <c r="G470" s="30"/>
      <c r="H470" s="30"/>
      <c r="I470" s="30"/>
      <c r="J470" s="205"/>
      <c r="K470" s="205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Y470" s="196"/>
    </row>
    <row r="471" spans="1:25" s="202" customFormat="1" ht="12" x14ac:dyDescent="0.2">
      <c r="A471" s="216"/>
      <c r="G471" s="30"/>
      <c r="H471" s="30"/>
      <c r="I471" s="30"/>
      <c r="J471" s="205"/>
      <c r="K471" s="205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Y471" s="196"/>
    </row>
    <row r="472" spans="1:25" s="202" customFormat="1" ht="12" x14ac:dyDescent="0.2">
      <c r="A472" s="216"/>
      <c r="G472" s="30"/>
      <c r="H472" s="30"/>
      <c r="I472" s="30"/>
      <c r="J472" s="205"/>
      <c r="K472" s="205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Y472" s="196"/>
    </row>
    <row r="473" spans="1:25" s="202" customFormat="1" ht="12" x14ac:dyDescent="0.2">
      <c r="A473" s="216"/>
      <c r="G473" s="30"/>
      <c r="H473" s="30"/>
      <c r="I473" s="30"/>
      <c r="J473" s="205"/>
      <c r="K473" s="205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Y473" s="196"/>
    </row>
    <row r="474" spans="1:25" s="202" customFormat="1" ht="12" x14ac:dyDescent="0.2">
      <c r="A474" s="216"/>
      <c r="G474" s="30"/>
      <c r="H474" s="30"/>
      <c r="I474" s="30"/>
      <c r="J474" s="205"/>
      <c r="K474" s="205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Y474" s="196"/>
    </row>
    <row r="475" spans="1:25" s="202" customFormat="1" ht="12" x14ac:dyDescent="0.2">
      <c r="A475" s="216"/>
      <c r="G475" s="30"/>
      <c r="H475" s="30"/>
      <c r="I475" s="30"/>
      <c r="J475" s="205"/>
      <c r="K475" s="205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Y475" s="196"/>
    </row>
    <row r="476" spans="1:25" s="202" customFormat="1" ht="12" x14ac:dyDescent="0.2">
      <c r="A476" s="216"/>
      <c r="G476" s="30"/>
      <c r="H476" s="30"/>
      <c r="I476" s="30"/>
      <c r="J476" s="205"/>
      <c r="K476" s="205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Y476" s="196"/>
    </row>
    <row r="477" spans="1:25" s="202" customFormat="1" ht="12" x14ac:dyDescent="0.2">
      <c r="A477" s="216"/>
      <c r="G477" s="30"/>
      <c r="H477" s="30"/>
      <c r="I477" s="30"/>
      <c r="J477" s="205"/>
      <c r="K477" s="205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Y477" s="196"/>
    </row>
    <row r="478" spans="1:25" s="202" customFormat="1" ht="12" x14ac:dyDescent="0.2">
      <c r="A478" s="216"/>
      <c r="G478" s="30"/>
      <c r="H478" s="30"/>
      <c r="I478" s="30"/>
      <c r="J478" s="205"/>
      <c r="K478" s="205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Y478" s="196"/>
    </row>
    <row r="479" spans="1:25" s="202" customFormat="1" ht="12" x14ac:dyDescent="0.2">
      <c r="A479" s="216"/>
      <c r="G479" s="30"/>
      <c r="H479" s="30"/>
      <c r="I479" s="30"/>
      <c r="J479" s="205"/>
      <c r="K479" s="205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Y479" s="196"/>
    </row>
    <row r="480" spans="1:25" s="202" customFormat="1" ht="12" x14ac:dyDescent="0.2">
      <c r="A480" s="216"/>
      <c r="G480" s="30"/>
      <c r="H480" s="30"/>
      <c r="I480" s="30"/>
      <c r="J480" s="205"/>
      <c r="K480" s="205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Y480" s="196"/>
    </row>
    <row r="481" spans="1:25" s="202" customFormat="1" ht="12" x14ac:dyDescent="0.2">
      <c r="A481" s="216"/>
      <c r="G481" s="30"/>
      <c r="H481" s="30"/>
      <c r="I481" s="30"/>
      <c r="J481" s="205"/>
      <c r="K481" s="205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Y481" s="196"/>
    </row>
    <row r="482" spans="1:25" s="202" customFormat="1" ht="12" x14ac:dyDescent="0.2">
      <c r="A482" s="216"/>
      <c r="G482" s="30"/>
      <c r="H482" s="30"/>
      <c r="I482" s="30"/>
      <c r="J482" s="205"/>
      <c r="K482" s="205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Y482" s="196"/>
    </row>
    <row r="483" spans="1:25" s="202" customFormat="1" ht="12" x14ac:dyDescent="0.2">
      <c r="A483" s="216"/>
      <c r="G483" s="30"/>
      <c r="H483" s="30"/>
      <c r="I483" s="30"/>
      <c r="J483" s="205"/>
      <c r="K483" s="205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Y483" s="196"/>
    </row>
    <row r="484" spans="1:25" s="202" customFormat="1" ht="12" x14ac:dyDescent="0.2">
      <c r="A484" s="216"/>
      <c r="G484" s="30"/>
      <c r="H484" s="30"/>
      <c r="I484" s="30"/>
      <c r="J484" s="205"/>
      <c r="K484" s="205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Y484" s="196"/>
    </row>
    <row r="485" spans="1:25" s="202" customFormat="1" ht="12" x14ac:dyDescent="0.2">
      <c r="A485" s="216"/>
      <c r="G485" s="30"/>
      <c r="H485" s="30"/>
      <c r="I485" s="30"/>
      <c r="J485" s="205"/>
      <c r="K485" s="205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Y485" s="196"/>
    </row>
    <row r="486" spans="1:25" s="202" customFormat="1" ht="12" x14ac:dyDescent="0.2">
      <c r="A486" s="216"/>
      <c r="G486" s="30"/>
      <c r="H486" s="30"/>
      <c r="I486" s="30"/>
      <c r="J486" s="205"/>
      <c r="K486" s="205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Y486" s="196"/>
    </row>
    <row r="487" spans="1:25" s="202" customFormat="1" ht="12" x14ac:dyDescent="0.2">
      <c r="A487" s="216"/>
      <c r="G487" s="30"/>
      <c r="H487" s="30"/>
      <c r="I487" s="30"/>
      <c r="J487" s="205"/>
      <c r="K487" s="205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Y487" s="196"/>
    </row>
    <row r="488" spans="1:25" s="202" customFormat="1" ht="12" x14ac:dyDescent="0.2">
      <c r="A488" s="216"/>
      <c r="G488" s="30"/>
      <c r="H488" s="30"/>
      <c r="I488" s="30"/>
      <c r="J488" s="205"/>
      <c r="K488" s="205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Y488" s="196"/>
    </row>
    <row r="489" spans="1:25" s="202" customFormat="1" ht="12" x14ac:dyDescent="0.2">
      <c r="A489" s="216"/>
      <c r="G489" s="30"/>
      <c r="H489" s="30"/>
      <c r="I489" s="30"/>
      <c r="J489" s="205"/>
      <c r="K489" s="205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Y489" s="196"/>
    </row>
    <row r="490" spans="1:25" s="202" customFormat="1" ht="12" x14ac:dyDescent="0.2">
      <c r="A490" s="216"/>
      <c r="G490" s="30"/>
      <c r="H490" s="30"/>
      <c r="I490" s="30"/>
      <c r="J490" s="205"/>
      <c r="K490" s="205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Y490" s="196"/>
    </row>
    <row r="491" spans="1:25" s="202" customFormat="1" ht="12" x14ac:dyDescent="0.2">
      <c r="A491" s="216"/>
      <c r="G491" s="30"/>
      <c r="H491" s="30"/>
      <c r="I491" s="30"/>
      <c r="J491" s="205"/>
      <c r="K491" s="205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Y491" s="196"/>
    </row>
    <row r="492" spans="1:25" s="202" customFormat="1" ht="12" x14ac:dyDescent="0.2">
      <c r="A492" s="216"/>
      <c r="G492" s="30"/>
      <c r="H492" s="30"/>
      <c r="I492" s="30"/>
      <c r="J492" s="205"/>
      <c r="K492" s="205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Y492" s="196"/>
    </row>
    <row r="493" spans="1:25" s="202" customFormat="1" ht="12" x14ac:dyDescent="0.2">
      <c r="A493" s="216"/>
      <c r="G493" s="30"/>
      <c r="H493" s="30"/>
      <c r="I493" s="30"/>
      <c r="J493" s="205"/>
      <c r="K493" s="205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Y493" s="196"/>
    </row>
    <row r="494" spans="1:25" s="202" customFormat="1" ht="12" x14ac:dyDescent="0.2">
      <c r="A494" s="216"/>
      <c r="G494" s="30"/>
      <c r="H494" s="30"/>
      <c r="I494" s="30"/>
      <c r="J494" s="205"/>
      <c r="K494" s="205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Y494" s="196"/>
    </row>
    <row r="495" spans="1:25" s="202" customFormat="1" ht="12" x14ac:dyDescent="0.2">
      <c r="A495" s="216"/>
      <c r="G495" s="30"/>
      <c r="H495" s="30"/>
      <c r="I495" s="30"/>
      <c r="J495" s="205"/>
      <c r="K495" s="205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Y495" s="196"/>
    </row>
    <row r="496" spans="1:25" s="202" customFormat="1" ht="12" x14ac:dyDescent="0.2">
      <c r="A496" s="216"/>
      <c r="G496" s="30"/>
      <c r="H496" s="30"/>
      <c r="I496" s="30"/>
      <c r="J496" s="205"/>
      <c r="K496" s="205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Y496" s="196"/>
    </row>
    <row r="497" spans="1:25" s="202" customFormat="1" ht="12" x14ac:dyDescent="0.2">
      <c r="A497" s="216"/>
      <c r="G497" s="30"/>
      <c r="H497" s="30"/>
      <c r="I497" s="30"/>
      <c r="J497" s="205"/>
      <c r="K497" s="205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Y497" s="196"/>
    </row>
    <row r="498" spans="1:25" s="202" customFormat="1" ht="12" x14ac:dyDescent="0.2">
      <c r="A498" s="216"/>
      <c r="G498" s="30"/>
      <c r="H498" s="30"/>
      <c r="I498" s="30"/>
      <c r="J498" s="205"/>
      <c r="K498" s="205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Y498" s="196"/>
    </row>
    <row r="499" spans="1:25" s="202" customFormat="1" ht="12" x14ac:dyDescent="0.2">
      <c r="A499" s="216"/>
      <c r="G499" s="30"/>
      <c r="H499" s="30"/>
      <c r="I499" s="30"/>
      <c r="J499" s="205"/>
      <c r="K499" s="205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Y499" s="196"/>
    </row>
    <row r="500" spans="1:25" s="202" customFormat="1" ht="12" x14ac:dyDescent="0.2">
      <c r="A500" s="216"/>
      <c r="G500" s="30"/>
      <c r="H500" s="30"/>
      <c r="I500" s="30"/>
      <c r="J500" s="205"/>
      <c r="K500" s="205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Y500" s="196"/>
    </row>
    <row r="501" spans="1:25" s="202" customFormat="1" ht="12" x14ac:dyDescent="0.2">
      <c r="A501" s="216"/>
      <c r="G501" s="30"/>
      <c r="H501" s="30"/>
      <c r="I501" s="30"/>
      <c r="J501" s="205"/>
      <c r="K501" s="205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Y501" s="196"/>
    </row>
    <row r="502" spans="1:25" s="202" customFormat="1" ht="12" x14ac:dyDescent="0.2">
      <c r="A502" s="216"/>
      <c r="G502" s="30"/>
      <c r="H502" s="30"/>
      <c r="I502" s="30"/>
      <c r="J502" s="205"/>
      <c r="K502" s="205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Y502" s="196"/>
    </row>
    <row r="503" spans="1:25" s="202" customFormat="1" ht="12" x14ac:dyDescent="0.2">
      <c r="A503" s="216"/>
      <c r="G503" s="30"/>
      <c r="H503" s="30"/>
      <c r="I503" s="30"/>
      <c r="J503" s="205"/>
      <c r="K503" s="205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Y503" s="196"/>
    </row>
    <row r="504" spans="1:25" s="202" customFormat="1" ht="12" x14ac:dyDescent="0.2">
      <c r="A504" s="216"/>
      <c r="G504" s="30"/>
      <c r="H504" s="30"/>
      <c r="I504" s="30"/>
      <c r="J504" s="205"/>
      <c r="K504" s="205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Y504" s="196"/>
    </row>
    <row r="505" spans="1:25" s="202" customFormat="1" ht="12" x14ac:dyDescent="0.2">
      <c r="A505" s="216"/>
      <c r="G505" s="30"/>
      <c r="H505" s="30"/>
      <c r="I505" s="30"/>
      <c r="J505" s="205"/>
      <c r="K505" s="205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Y505" s="196"/>
    </row>
    <row r="506" spans="1:25" s="202" customFormat="1" ht="12" x14ac:dyDescent="0.2">
      <c r="A506" s="216"/>
      <c r="G506" s="30"/>
      <c r="H506" s="30"/>
      <c r="I506" s="30"/>
      <c r="J506" s="205"/>
      <c r="K506" s="205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Y506" s="196"/>
    </row>
    <row r="507" spans="1:25" s="202" customFormat="1" ht="12" x14ac:dyDescent="0.2">
      <c r="A507" s="216"/>
      <c r="G507" s="30"/>
      <c r="H507" s="30"/>
      <c r="I507" s="30"/>
      <c r="J507" s="205"/>
      <c r="K507" s="205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Y507" s="196"/>
    </row>
    <row r="508" spans="1:25" s="202" customFormat="1" ht="12" x14ac:dyDescent="0.2">
      <c r="A508" s="216"/>
      <c r="G508" s="30"/>
      <c r="H508" s="30"/>
      <c r="I508" s="30"/>
      <c r="J508" s="205"/>
      <c r="K508" s="205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Y508" s="196"/>
    </row>
    <row r="509" spans="1:25" s="202" customFormat="1" ht="12" x14ac:dyDescent="0.2">
      <c r="A509" s="216"/>
      <c r="G509" s="30"/>
      <c r="H509" s="30"/>
      <c r="I509" s="30"/>
      <c r="J509" s="205"/>
      <c r="K509" s="205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Y509" s="196"/>
    </row>
    <row r="510" spans="1:25" s="202" customFormat="1" ht="12" x14ac:dyDescent="0.2">
      <c r="A510" s="216"/>
      <c r="G510" s="30"/>
      <c r="H510" s="30"/>
      <c r="I510" s="30"/>
      <c r="J510" s="205"/>
      <c r="K510" s="205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Y510" s="196"/>
    </row>
    <row r="511" spans="1:25" s="202" customFormat="1" ht="12" x14ac:dyDescent="0.2">
      <c r="A511" s="216"/>
      <c r="G511" s="30"/>
      <c r="H511" s="30"/>
      <c r="I511" s="30"/>
      <c r="J511" s="205"/>
      <c r="K511" s="205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Y511" s="196"/>
    </row>
    <row r="512" spans="1:25" s="202" customFormat="1" ht="12" x14ac:dyDescent="0.2">
      <c r="A512" s="216"/>
      <c r="G512" s="30"/>
      <c r="H512" s="30"/>
      <c r="I512" s="30"/>
      <c r="J512" s="205"/>
      <c r="K512" s="205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Y512" s="196"/>
    </row>
    <row r="513" spans="1:25" s="202" customFormat="1" ht="12" x14ac:dyDescent="0.2">
      <c r="A513" s="216"/>
      <c r="G513" s="30"/>
      <c r="H513" s="30"/>
      <c r="I513" s="30"/>
      <c r="J513" s="205"/>
      <c r="K513" s="205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Y513" s="196"/>
    </row>
    <row r="514" spans="1:25" s="202" customFormat="1" ht="12" x14ac:dyDescent="0.2">
      <c r="A514" s="216"/>
      <c r="G514" s="30"/>
      <c r="H514" s="30"/>
      <c r="I514" s="30"/>
      <c r="J514" s="205"/>
      <c r="K514" s="205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Y514" s="196"/>
    </row>
    <row r="515" spans="1:25" s="202" customFormat="1" ht="12" x14ac:dyDescent="0.2">
      <c r="A515" s="216"/>
      <c r="G515" s="30"/>
      <c r="H515" s="30"/>
      <c r="I515" s="30"/>
      <c r="J515" s="205"/>
      <c r="K515" s="205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Y515" s="196"/>
    </row>
    <row r="516" spans="1:25" s="202" customFormat="1" ht="12" x14ac:dyDescent="0.2">
      <c r="A516" s="216"/>
      <c r="G516" s="30"/>
      <c r="H516" s="30"/>
      <c r="I516" s="30"/>
      <c r="J516" s="205"/>
      <c r="K516" s="205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Y516" s="196"/>
    </row>
    <row r="517" spans="1:25" s="202" customFormat="1" ht="12" x14ac:dyDescent="0.2">
      <c r="A517" s="216"/>
      <c r="G517" s="30"/>
      <c r="H517" s="30"/>
      <c r="I517" s="30"/>
      <c r="J517" s="205"/>
      <c r="K517" s="205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Y517" s="196"/>
    </row>
    <row r="518" spans="1:25" s="202" customFormat="1" ht="12" x14ac:dyDescent="0.2">
      <c r="A518" s="216"/>
      <c r="G518" s="30"/>
      <c r="H518" s="30"/>
      <c r="I518" s="30"/>
      <c r="J518" s="205"/>
      <c r="K518" s="205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Y518" s="196"/>
    </row>
    <row r="519" spans="1:25" s="202" customFormat="1" ht="12" x14ac:dyDescent="0.2">
      <c r="A519" s="216"/>
      <c r="G519" s="30"/>
      <c r="H519" s="30"/>
      <c r="I519" s="30"/>
      <c r="J519" s="205"/>
      <c r="K519" s="205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Y519" s="196"/>
    </row>
    <row r="520" spans="1:25" s="202" customFormat="1" ht="12" x14ac:dyDescent="0.2">
      <c r="A520" s="216"/>
      <c r="G520" s="30"/>
      <c r="H520" s="30"/>
      <c r="I520" s="30"/>
      <c r="J520" s="205"/>
      <c r="K520" s="205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Y520" s="196"/>
    </row>
    <row r="521" spans="1:25" s="202" customFormat="1" ht="12" x14ac:dyDescent="0.2">
      <c r="A521" s="216"/>
      <c r="G521" s="30"/>
      <c r="H521" s="30"/>
      <c r="I521" s="30"/>
      <c r="J521" s="205"/>
      <c r="K521" s="205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Y521" s="196"/>
    </row>
    <row r="522" spans="1:25" s="202" customFormat="1" ht="12" x14ac:dyDescent="0.2">
      <c r="A522" s="216"/>
      <c r="G522" s="30"/>
      <c r="H522" s="30"/>
      <c r="I522" s="30"/>
      <c r="J522" s="205"/>
      <c r="K522" s="205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Y522" s="196"/>
    </row>
    <row r="523" spans="1:25" s="202" customFormat="1" ht="12" x14ac:dyDescent="0.2">
      <c r="A523" s="216"/>
      <c r="G523" s="30"/>
      <c r="H523" s="30"/>
      <c r="I523" s="30"/>
      <c r="J523" s="205"/>
      <c r="K523" s="205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Y523" s="196"/>
    </row>
    <row r="524" spans="1:25" s="202" customFormat="1" ht="12" x14ac:dyDescent="0.2">
      <c r="A524" s="216"/>
      <c r="G524" s="30"/>
      <c r="H524" s="30"/>
      <c r="I524" s="30"/>
      <c r="J524" s="205"/>
      <c r="K524" s="205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Y524" s="196"/>
    </row>
    <row r="525" spans="1:25" s="202" customFormat="1" ht="12" x14ac:dyDescent="0.2">
      <c r="A525" s="216"/>
      <c r="G525" s="30"/>
      <c r="H525" s="30"/>
      <c r="I525" s="30"/>
      <c r="J525" s="205"/>
      <c r="K525" s="205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Y525" s="196"/>
    </row>
    <row r="526" spans="1:25" s="202" customFormat="1" ht="12" x14ac:dyDescent="0.2">
      <c r="A526" s="216"/>
      <c r="G526" s="30"/>
      <c r="H526" s="30"/>
      <c r="I526" s="30"/>
      <c r="J526" s="205"/>
      <c r="K526" s="205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Y526" s="196"/>
    </row>
    <row r="527" spans="1:25" s="202" customFormat="1" ht="12" x14ac:dyDescent="0.2">
      <c r="A527" s="216"/>
      <c r="G527" s="30"/>
      <c r="H527" s="30"/>
      <c r="I527" s="30"/>
      <c r="J527" s="205"/>
      <c r="K527" s="205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Y527" s="196"/>
    </row>
    <row r="528" spans="1:25" s="202" customFormat="1" ht="12" x14ac:dyDescent="0.2">
      <c r="A528" s="216"/>
      <c r="G528" s="30"/>
      <c r="H528" s="30"/>
      <c r="I528" s="30"/>
      <c r="J528" s="205"/>
      <c r="K528" s="205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Y528" s="196"/>
    </row>
    <row r="529" spans="1:25" s="202" customFormat="1" ht="12" x14ac:dyDescent="0.2">
      <c r="A529" s="216"/>
      <c r="G529" s="30"/>
      <c r="H529" s="30"/>
      <c r="I529" s="30"/>
      <c r="J529" s="205"/>
      <c r="K529" s="205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Y529" s="196"/>
    </row>
    <row r="530" spans="1:25" s="202" customFormat="1" ht="12" x14ac:dyDescent="0.2">
      <c r="A530" s="216"/>
      <c r="G530" s="30"/>
      <c r="H530" s="30"/>
      <c r="I530" s="30"/>
      <c r="J530" s="205"/>
      <c r="K530" s="205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Y530" s="196"/>
    </row>
    <row r="531" spans="1:25" s="202" customFormat="1" ht="12" x14ac:dyDescent="0.2">
      <c r="A531" s="216"/>
      <c r="G531" s="30"/>
      <c r="H531" s="30"/>
      <c r="I531" s="30"/>
      <c r="J531" s="205"/>
      <c r="K531" s="205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Y531" s="196"/>
    </row>
    <row r="532" spans="1:25" s="202" customFormat="1" ht="12" x14ac:dyDescent="0.2">
      <c r="A532" s="216"/>
      <c r="G532" s="30"/>
      <c r="H532" s="30"/>
      <c r="I532" s="30"/>
      <c r="J532" s="205"/>
      <c r="K532" s="205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Y532" s="196"/>
    </row>
    <row r="533" spans="1:25" s="202" customFormat="1" ht="12" x14ac:dyDescent="0.2">
      <c r="A533" s="216"/>
      <c r="G533" s="30"/>
      <c r="H533" s="30"/>
      <c r="I533" s="30"/>
      <c r="J533" s="205"/>
      <c r="K533" s="205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Y533" s="196"/>
    </row>
    <row r="534" spans="1:25" s="202" customFormat="1" ht="12" x14ac:dyDescent="0.2">
      <c r="A534" s="216"/>
      <c r="G534" s="30"/>
      <c r="H534" s="30"/>
      <c r="I534" s="30"/>
      <c r="J534" s="205"/>
      <c r="K534" s="205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Y534" s="196"/>
    </row>
    <row r="535" spans="1:25" s="202" customFormat="1" ht="12" x14ac:dyDescent="0.2">
      <c r="A535" s="216"/>
      <c r="G535" s="30"/>
      <c r="H535" s="30"/>
      <c r="I535" s="30"/>
      <c r="J535" s="205"/>
      <c r="K535" s="205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Y535" s="196"/>
    </row>
    <row r="536" spans="1:25" s="202" customFormat="1" ht="12" x14ac:dyDescent="0.2">
      <c r="A536" s="216"/>
      <c r="G536" s="30"/>
      <c r="H536" s="30"/>
      <c r="I536" s="30"/>
      <c r="J536" s="205"/>
      <c r="K536" s="205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Y536" s="196"/>
    </row>
    <row r="537" spans="1:25" s="202" customFormat="1" ht="12" x14ac:dyDescent="0.2">
      <c r="A537" s="216"/>
      <c r="G537" s="30"/>
      <c r="H537" s="30"/>
      <c r="I537" s="30"/>
      <c r="J537" s="205"/>
      <c r="K537" s="205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Y537" s="196"/>
    </row>
    <row r="538" spans="1:25" s="202" customFormat="1" ht="12" x14ac:dyDescent="0.2">
      <c r="A538" s="216"/>
      <c r="G538" s="30"/>
      <c r="H538" s="30"/>
      <c r="I538" s="30"/>
      <c r="J538" s="205"/>
      <c r="K538" s="205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Y538" s="196"/>
    </row>
    <row r="539" spans="1:25" s="202" customFormat="1" ht="12" x14ac:dyDescent="0.2">
      <c r="A539" s="216"/>
      <c r="G539" s="30"/>
      <c r="H539" s="30"/>
      <c r="I539" s="30"/>
      <c r="J539" s="205"/>
      <c r="K539" s="205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Y539" s="196"/>
    </row>
    <row r="540" spans="1:25" s="202" customFormat="1" ht="12" x14ac:dyDescent="0.2">
      <c r="A540" s="216"/>
      <c r="G540" s="30"/>
      <c r="H540" s="30"/>
      <c r="I540" s="30"/>
      <c r="J540" s="205"/>
      <c r="K540" s="205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Y540" s="196"/>
    </row>
    <row r="541" spans="1:25" s="202" customFormat="1" ht="12" x14ac:dyDescent="0.2">
      <c r="A541" s="216"/>
      <c r="G541" s="30"/>
      <c r="H541" s="30"/>
      <c r="I541" s="30"/>
      <c r="J541" s="205"/>
      <c r="K541" s="205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Y541" s="196"/>
    </row>
    <row r="542" spans="1:25" s="202" customFormat="1" ht="12" x14ac:dyDescent="0.2">
      <c r="A542" s="216"/>
      <c r="G542" s="30"/>
      <c r="H542" s="30"/>
      <c r="I542" s="30"/>
      <c r="J542" s="205"/>
      <c r="K542" s="205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Y542" s="196"/>
    </row>
    <row r="543" spans="1:25" s="202" customFormat="1" ht="12" x14ac:dyDescent="0.2">
      <c r="A543" s="216"/>
      <c r="G543" s="30"/>
      <c r="H543" s="30"/>
      <c r="I543" s="30"/>
      <c r="J543" s="205"/>
      <c r="K543" s="205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Y543" s="196"/>
    </row>
    <row r="544" spans="1:25" s="202" customFormat="1" ht="12" x14ac:dyDescent="0.2">
      <c r="A544" s="216"/>
      <c r="G544" s="30"/>
      <c r="H544" s="30"/>
      <c r="I544" s="30"/>
      <c r="J544" s="205"/>
      <c r="K544" s="205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Y544" s="196"/>
    </row>
    <row r="545" spans="1:25" s="202" customFormat="1" ht="12" x14ac:dyDescent="0.2">
      <c r="A545" s="216"/>
      <c r="G545" s="30"/>
      <c r="H545" s="30"/>
      <c r="I545" s="30"/>
      <c r="J545" s="205"/>
      <c r="K545" s="205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Y545" s="196"/>
    </row>
    <row r="546" spans="1:25" s="202" customFormat="1" ht="12" x14ac:dyDescent="0.2">
      <c r="A546" s="216"/>
      <c r="G546" s="30"/>
      <c r="H546" s="30"/>
      <c r="I546" s="30"/>
      <c r="J546" s="205"/>
      <c r="K546" s="205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Y546" s="196"/>
    </row>
    <row r="547" spans="1:25" s="202" customFormat="1" ht="12" x14ac:dyDescent="0.2">
      <c r="A547" s="216"/>
      <c r="G547" s="30"/>
      <c r="H547" s="30"/>
      <c r="I547" s="30"/>
      <c r="J547" s="205"/>
      <c r="K547" s="205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Y547" s="196"/>
    </row>
    <row r="548" spans="1:25" s="202" customFormat="1" ht="12" x14ac:dyDescent="0.2">
      <c r="A548" s="216"/>
      <c r="G548" s="30"/>
      <c r="H548" s="30"/>
      <c r="I548" s="30"/>
      <c r="J548" s="205"/>
      <c r="K548" s="205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Y548" s="196"/>
    </row>
    <row r="549" spans="1:25" s="202" customFormat="1" ht="12" x14ac:dyDescent="0.2">
      <c r="A549" s="216"/>
      <c r="G549" s="30"/>
      <c r="H549" s="30"/>
      <c r="I549" s="30"/>
      <c r="J549" s="205"/>
      <c r="K549" s="205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Y549" s="196"/>
    </row>
    <row r="550" spans="1:25" s="202" customFormat="1" ht="12" x14ac:dyDescent="0.2">
      <c r="A550" s="216"/>
      <c r="G550" s="30"/>
      <c r="H550" s="30"/>
      <c r="I550" s="30"/>
      <c r="J550" s="205"/>
      <c r="K550" s="205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Y550" s="196"/>
    </row>
    <row r="551" spans="1:25" s="202" customFormat="1" ht="12" x14ac:dyDescent="0.2">
      <c r="A551" s="216"/>
      <c r="G551" s="30"/>
      <c r="H551" s="30"/>
      <c r="I551" s="30"/>
      <c r="J551" s="205"/>
      <c r="K551" s="205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Y551" s="196"/>
    </row>
    <row r="552" spans="1:25" s="202" customFormat="1" ht="12" x14ac:dyDescent="0.2">
      <c r="A552" s="216"/>
      <c r="G552" s="30"/>
      <c r="H552" s="30"/>
      <c r="I552" s="30"/>
      <c r="J552" s="205"/>
      <c r="K552" s="205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Y552" s="196"/>
    </row>
    <row r="553" spans="1:25" s="202" customFormat="1" ht="12" x14ac:dyDescent="0.2">
      <c r="A553" s="216"/>
      <c r="G553" s="30"/>
      <c r="H553" s="30"/>
      <c r="I553" s="30"/>
      <c r="J553" s="205"/>
      <c r="K553" s="205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Y553" s="196"/>
    </row>
    <row r="554" spans="1:25" s="202" customFormat="1" ht="12" x14ac:dyDescent="0.2">
      <c r="A554" s="216"/>
      <c r="G554" s="30"/>
      <c r="H554" s="30"/>
      <c r="I554" s="30"/>
      <c r="J554" s="205"/>
      <c r="K554" s="205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Y554" s="196"/>
    </row>
    <row r="555" spans="1:25" s="202" customFormat="1" ht="12" x14ac:dyDescent="0.2">
      <c r="A555" s="216"/>
      <c r="G555" s="30"/>
      <c r="H555" s="30"/>
      <c r="I555" s="30"/>
      <c r="J555" s="205"/>
      <c r="K555" s="205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Y555" s="196"/>
    </row>
    <row r="556" spans="1:25" s="202" customFormat="1" ht="12" x14ac:dyDescent="0.2">
      <c r="A556" s="216"/>
      <c r="G556" s="30"/>
      <c r="H556" s="30"/>
      <c r="I556" s="30"/>
      <c r="J556" s="205"/>
      <c r="K556" s="205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Y556" s="196"/>
    </row>
    <row r="557" spans="1:25" s="202" customFormat="1" ht="12" x14ac:dyDescent="0.2">
      <c r="A557" s="216"/>
      <c r="G557" s="30"/>
      <c r="H557" s="30"/>
      <c r="I557" s="30"/>
      <c r="J557" s="205"/>
      <c r="K557" s="205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Y557" s="196"/>
    </row>
    <row r="558" spans="1:25" s="202" customFormat="1" ht="12" x14ac:dyDescent="0.2">
      <c r="A558" s="216"/>
      <c r="G558" s="30"/>
      <c r="H558" s="30"/>
      <c r="I558" s="30"/>
      <c r="J558" s="205"/>
      <c r="K558" s="205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Y558" s="196"/>
    </row>
    <row r="559" spans="1:25" s="202" customFormat="1" ht="12" x14ac:dyDescent="0.2">
      <c r="A559" s="216"/>
      <c r="G559" s="30"/>
      <c r="H559" s="30"/>
      <c r="I559" s="30"/>
      <c r="J559" s="205"/>
      <c r="K559" s="205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Y559" s="196"/>
    </row>
    <row r="560" spans="1:25" s="202" customFormat="1" ht="12" x14ac:dyDescent="0.2">
      <c r="A560" s="216"/>
      <c r="G560" s="30"/>
      <c r="H560" s="30"/>
      <c r="I560" s="30"/>
      <c r="J560" s="205"/>
      <c r="K560" s="205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Y560" s="196"/>
    </row>
    <row r="561" spans="1:25" s="202" customFormat="1" ht="12" x14ac:dyDescent="0.2">
      <c r="A561" s="216"/>
      <c r="G561" s="30"/>
      <c r="H561" s="30"/>
      <c r="I561" s="30"/>
      <c r="J561" s="205"/>
      <c r="K561" s="205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Y561" s="196"/>
    </row>
    <row r="562" spans="1:25" s="202" customFormat="1" ht="12" x14ac:dyDescent="0.2">
      <c r="A562" s="216"/>
      <c r="G562" s="30"/>
      <c r="H562" s="30"/>
      <c r="I562" s="30"/>
      <c r="J562" s="205"/>
      <c r="K562" s="205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Y562" s="196"/>
    </row>
    <row r="563" spans="1:25" s="202" customFormat="1" ht="12" x14ac:dyDescent="0.2">
      <c r="A563" s="216"/>
      <c r="G563" s="30"/>
      <c r="H563" s="30"/>
      <c r="I563" s="30"/>
      <c r="J563" s="205"/>
      <c r="K563" s="205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Y563" s="196"/>
    </row>
    <row r="564" spans="1:25" s="202" customFormat="1" ht="12" x14ac:dyDescent="0.2">
      <c r="A564" s="216"/>
      <c r="G564" s="30"/>
      <c r="H564" s="30"/>
      <c r="I564" s="30"/>
      <c r="J564" s="205"/>
      <c r="K564" s="205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Y564" s="196"/>
    </row>
    <row r="565" spans="1:25" s="202" customFormat="1" ht="12" x14ac:dyDescent="0.2">
      <c r="A565" s="216"/>
      <c r="G565" s="30"/>
      <c r="H565" s="30"/>
      <c r="I565" s="30"/>
      <c r="J565" s="205"/>
      <c r="K565" s="205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Y565" s="196"/>
    </row>
    <row r="566" spans="1:25" s="202" customFormat="1" ht="12" x14ac:dyDescent="0.2">
      <c r="A566" s="216"/>
      <c r="G566" s="30"/>
      <c r="H566" s="30"/>
      <c r="I566" s="30"/>
      <c r="J566" s="205"/>
      <c r="K566" s="205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Y566" s="196"/>
    </row>
    <row r="567" spans="1:25" s="202" customFormat="1" ht="12" x14ac:dyDescent="0.2">
      <c r="A567" s="216"/>
      <c r="G567" s="30"/>
      <c r="H567" s="30"/>
      <c r="I567" s="30"/>
      <c r="J567" s="205"/>
      <c r="K567" s="205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Y567" s="196"/>
    </row>
    <row r="568" spans="1:25" s="202" customFormat="1" ht="12" x14ac:dyDescent="0.2">
      <c r="A568" s="216"/>
      <c r="G568" s="30"/>
      <c r="H568" s="30"/>
      <c r="I568" s="30"/>
      <c r="J568" s="205"/>
      <c r="K568" s="205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Y568" s="196"/>
    </row>
    <row r="569" spans="1:25" s="202" customFormat="1" ht="12" x14ac:dyDescent="0.2">
      <c r="A569" s="216"/>
      <c r="G569" s="30"/>
      <c r="H569" s="30"/>
      <c r="I569" s="30"/>
      <c r="J569" s="205"/>
      <c r="K569" s="205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Y569" s="196"/>
    </row>
    <row r="570" spans="1:25" s="202" customFormat="1" ht="12" x14ac:dyDescent="0.2">
      <c r="A570" s="216"/>
      <c r="G570" s="30"/>
      <c r="H570" s="30"/>
      <c r="I570" s="30"/>
      <c r="J570" s="205"/>
      <c r="K570" s="205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Y570" s="196"/>
    </row>
    <row r="571" spans="1:25" s="202" customFormat="1" ht="12" x14ac:dyDescent="0.2">
      <c r="A571" s="216"/>
      <c r="G571" s="30"/>
      <c r="H571" s="30"/>
      <c r="I571" s="30"/>
      <c r="J571" s="205"/>
      <c r="K571" s="205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Y571" s="196"/>
    </row>
    <row r="572" spans="1:25" s="202" customFormat="1" ht="12" x14ac:dyDescent="0.2">
      <c r="A572" s="216"/>
      <c r="G572" s="30"/>
      <c r="H572" s="30"/>
      <c r="I572" s="30"/>
      <c r="J572" s="205"/>
      <c r="K572" s="205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Y572" s="196"/>
    </row>
    <row r="573" spans="1:25" s="202" customFormat="1" ht="12" x14ac:dyDescent="0.2">
      <c r="A573" s="216"/>
      <c r="G573" s="30"/>
      <c r="H573" s="30"/>
      <c r="I573" s="30"/>
      <c r="J573" s="205"/>
      <c r="K573" s="205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Y573" s="196"/>
    </row>
    <row r="574" spans="1:25" s="202" customFormat="1" ht="12" x14ac:dyDescent="0.2">
      <c r="A574" s="216"/>
      <c r="G574" s="30"/>
      <c r="H574" s="30"/>
      <c r="I574" s="30"/>
      <c r="J574" s="205"/>
      <c r="K574" s="205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Y574" s="196"/>
    </row>
    <row r="575" spans="1:25" s="202" customFormat="1" ht="12" x14ac:dyDescent="0.2">
      <c r="A575" s="216"/>
      <c r="G575" s="30"/>
      <c r="H575" s="30"/>
      <c r="I575" s="30"/>
      <c r="J575" s="205"/>
      <c r="K575" s="205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Y575" s="196"/>
    </row>
    <row r="576" spans="1:25" s="202" customFormat="1" ht="12" x14ac:dyDescent="0.2">
      <c r="A576" s="216"/>
      <c r="G576" s="30"/>
      <c r="H576" s="30"/>
      <c r="I576" s="30"/>
      <c r="J576" s="205"/>
      <c r="K576" s="205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Y576" s="196"/>
    </row>
    <row r="577" spans="1:25" s="202" customFormat="1" ht="12" x14ac:dyDescent="0.2">
      <c r="A577" s="216"/>
      <c r="G577" s="30"/>
      <c r="H577" s="30"/>
      <c r="I577" s="30"/>
      <c r="J577" s="205"/>
      <c r="K577" s="205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Y577" s="196"/>
    </row>
    <row r="578" spans="1:25" s="202" customFormat="1" ht="12" x14ac:dyDescent="0.2">
      <c r="A578" s="216"/>
      <c r="G578" s="30"/>
      <c r="H578" s="30"/>
      <c r="I578" s="30"/>
      <c r="J578" s="205"/>
      <c r="K578" s="205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Y578" s="196"/>
    </row>
    <row r="579" spans="1:25" s="202" customFormat="1" ht="12" x14ac:dyDescent="0.2">
      <c r="A579" s="216"/>
      <c r="G579" s="30"/>
      <c r="H579" s="30"/>
      <c r="I579" s="30"/>
      <c r="J579" s="205"/>
      <c r="K579" s="205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Y579" s="196"/>
    </row>
    <row r="580" spans="1:25" s="202" customFormat="1" ht="12" x14ac:dyDescent="0.2">
      <c r="A580" s="216"/>
      <c r="G580" s="30"/>
      <c r="H580" s="30"/>
      <c r="I580" s="30"/>
      <c r="J580" s="205"/>
      <c r="K580" s="205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Y580" s="196"/>
    </row>
    <row r="581" spans="1:25" s="202" customFormat="1" ht="12" x14ac:dyDescent="0.2">
      <c r="A581" s="216"/>
      <c r="G581" s="30"/>
      <c r="H581" s="30"/>
      <c r="I581" s="30"/>
      <c r="J581" s="205"/>
      <c r="K581" s="205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Y581" s="196"/>
    </row>
    <row r="582" spans="1:25" s="202" customFormat="1" ht="12" x14ac:dyDescent="0.2">
      <c r="A582" s="216"/>
      <c r="G582" s="30"/>
      <c r="H582" s="30"/>
      <c r="I582" s="30"/>
      <c r="J582" s="205"/>
      <c r="K582" s="205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Y582" s="196"/>
    </row>
    <row r="583" spans="1:25" s="202" customFormat="1" ht="12" x14ac:dyDescent="0.2">
      <c r="A583" s="216"/>
      <c r="G583" s="30"/>
      <c r="H583" s="30"/>
      <c r="I583" s="30"/>
      <c r="J583" s="205"/>
      <c r="K583" s="205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Y583" s="196"/>
    </row>
    <row r="584" spans="1:25" s="202" customFormat="1" ht="12" x14ac:dyDescent="0.2">
      <c r="A584" s="216"/>
      <c r="G584" s="30"/>
      <c r="H584" s="30"/>
      <c r="I584" s="30"/>
      <c r="J584" s="205"/>
      <c r="K584" s="205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Y584" s="196"/>
    </row>
    <row r="585" spans="1:25" s="202" customFormat="1" ht="12" x14ac:dyDescent="0.2">
      <c r="A585" s="216"/>
      <c r="G585" s="30"/>
      <c r="H585" s="30"/>
      <c r="I585" s="30"/>
      <c r="J585" s="205"/>
      <c r="K585" s="205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Y585" s="196"/>
    </row>
    <row r="586" spans="1:25" s="202" customFormat="1" ht="12" x14ac:dyDescent="0.2">
      <c r="A586" s="216"/>
      <c r="G586" s="30"/>
      <c r="H586" s="30"/>
      <c r="I586" s="30"/>
      <c r="J586" s="205"/>
      <c r="K586" s="205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Y586" s="196"/>
    </row>
    <row r="587" spans="1:25" s="202" customFormat="1" ht="12" x14ac:dyDescent="0.2">
      <c r="A587" s="216"/>
      <c r="G587" s="30"/>
      <c r="H587" s="30"/>
      <c r="I587" s="30"/>
      <c r="J587" s="205"/>
      <c r="K587" s="205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Y587" s="196"/>
    </row>
    <row r="588" spans="1:25" s="202" customFormat="1" ht="12" x14ac:dyDescent="0.2">
      <c r="A588" s="216"/>
      <c r="G588" s="30"/>
      <c r="H588" s="30"/>
      <c r="I588" s="30"/>
      <c r="J588" s="205"/>
      <c r="K588" s="205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Y588" s="196"/>
    </row>
    <row r="589" spans="1:25" s="202" customFormat="1" ht="12" x14ac:dyDescent="0.2">
      <c r="A589" s="216"/>
      <c r="G589" s="30"/>
      <c r="H589" s="30"/>
      <c r="I589" s="30"/>
      <c r="J589" s="205"/>
      <c r="K589" s="205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Y589" s="196"/>
    </row>
    <row r="590" spans="1:25" s="202" customFormat="1" ht="12" x14ac:dyDescent="0.2">
      <c r="A590" s="216"/>
      <c r="G590" s="30"/>
      <c r="H590" s="30"/>
      <c r="I590" s="30"/>
      <c r="J590" s="205"/>
      <c r="K590" s="205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Y590" s="196"/>
    </row>
    <row r="591" spans="1:25" s="202" customFormat="1" ht="12" x14ac:dyDescent="0.2">
      <c r="A591" s="216"/>
      <c r="G591" s="30"/>
      <c r="H591" s="30"/>
      <c r="I591" s="30"/>
      <c r="J591" s="205"/>
      <c r="K591" s="205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Y591" s="196"/>
    </row>
    <row r="592" spans="1:25" s="202" customFormat="1" ht="12" x14ac:dyDescent="0.2">
      <c r="A592" s="216"/>
      <c r="G592" s="30"/>
      <c r="H592" s="30"/>
      <c r="I592" s="30"/>
      <c r="J592" s="205"/>
      <c r="K592" s="205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Y592" s="196"/>
    </row>
    <row r="593" spans="1:25" s="202" customFormat="1" ht="12" x14ac:dyDescent="0.2">
      <c r="A593" s="216"/>
      <c r="G593" s="30"/>
      <c r="H593" s="30"/>
      <c r="I593" s="30"/>
      <c r="J593" s="205"/>
      <c r="K593" s="205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Y593" s="196"/>
    </row>
    <row r="594" spans="1:25" s="202" customFormat="1" ht="12" x14ac:dyDescent="0.2">
      <c r="A594" s="216"/>
      <c r="G594" s="30"/>
      <c r="H594" s="30"/>
      <c r="I594" s="30"/>
      <c r="J594" s="205"/>
      <c r="K594" s="205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Y594" s="196"/>
    </row>
    <row r="595" spans="1:25" s="202" customFormat="1" ht="12" x14ac:dyDescent="0.2">
      <c r="A595" s="216"/>
      <c r="G595" s="30"/>
      <c r="H595" s="30"/>
      <c r="I595" s="30"/>
      <c r="J595" s="205"/>
      <c r="K595" s="205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Y595" s="196"/>
    </row>
    <row r="596" spans="1:25" s="202" customFormat="1" ht="12" x14ac:dyDescent="0.2">
      <c r="A596" s="216"/>
      <c r="G596" s="30"/>
      <c r="H596" s="30"/>
      <c r="I596" s="30"/>
      <c r="J596" s="205"/>
      <c r="K596" s="205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Y596" s="196"/>
    </row>
    <row r="597" spans="1:25" s="202" customFormat="1" ht="12" x14ac:dyDescent="0.2">
      <c r="A597" s="216"/>
      <c r="G597" s="30"/>
      <c r="H597" s="30"/>
      <c r="I597" s="30"/>
      <c r="J597" s="205"/>
      <c r="K597" s="205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Y597" s="196"/>
    </row>
    <row r="598" spans="1:25" s="202" customFormat="1" ht="12" x14ac:dyDescent="0.2">
      <c r="A598" s="216"/>
      <c r="G598" s="30"/>
      <c r="H598" s="30"/>
      <c r="I598" s="30"/>
      <c r="J598" s="205"/>
      <c r="K598" s="205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Y598" s="196"/>
    </row>
    <row r="599" spans="1:25" s="202" customFormat="1" ht="12" x14ac:dyDescent="0.2">
      <c r="A599" s="216"/>
      <c r="G599" s="30"/>
      <c r="H599" s="30"/>
      <c r="I599" s="30"/>
      <c r="J599" s="205"/>
      <c r="K599" s="205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Y599" s="196"/>
    </row>
    <row r="600" spans="1:25" s="202" customFormat="1" ht="12" x14ac:dyDescent="0.2">
      <c r="A600" s="216"/>
      <c r="G600" s="30"/>
      <c r="H600" s="30"/>
      <c r="I600" s="30"/>
      <c r="J600" s="205"/>
      <c r="K600" s="205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Y600" s="196"/>
    </row>
    <row r="601" spans="1:25" s="202" customFormat="1" ht="12" x14ac:dyDescent="0.2">
      <c r="A601" s="216"/>
      <c r="G601" s="30"/>
      <c r="H601" s="30"/>
      <c r="I601" s="30"/>
      <c r="J601" s="205"/>
      <c r="K601" s="205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Y601" s="196"/>
    </row>
    <row r="602" spans="1:25" s="202" customFormat="1" ht="12" x14ac:dyDescent="0.2">
      <c r="A602" s="216"/>
      <c r="G602" s="30"/>
      <c r="H602" s="30"/>
      <c r="I602" s="30"/>
      <c r="J602" s="205"/>
      <c r="K602" s="205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Y602" s="196"/>
    </row>
    <row r="603" spans="1:25" s="202" customFormat="1" ht="12" x14ac:dyDescent="0.2">
      <c r="A603" s="216"/>
      <c r="G603" s="30"/>
      <c r="H603" s="30"/>
      <c r="I603" s="30"/>
      <c r="J603" s="205"/>
      <c r="K603" s="205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Y603" s="196"/>
    </row>
    <row r="604" spans="1:25" s="202" customFormat="1" ht="12" x14ac:dyDescent="0.2">
      <c r="A604" s="216"/>
      <c r="G604" s="30"/>
      <c r="H604" s="30"/>
      <c r="I604" s="30"/>
      <c r="J604" s="205"/>
      <c r="K604" s="205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Y604" s="196"/>
    </row>
    <row r="605" spans="1:25" s="202" customFormat="1" ht="12" x14ac:dyDescent="0.2">
      <c r="A605" s="216"/>
      <c r="G605" s="30"/>
      <c r="H605" s="30"/>
      <c r="I605" s="30"/>
      <c r="J605" s="205"/>
      <c r="K605" s="205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Y605" s="196"/>
    </row>
    <row r="606" spans="1:25" s="202" customFormat="1" ht="12" x14ac:dyDescent="0.2">
      <c r="A606" s="216"/>
      <c r="G606" s="30"/>
      <c r="H606" s="30"/>
      <c r="I606" s="30"/>
      <c r="J606" s="205"/>
      <c r="K606" s="205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Y606" s="196"/>
    </row>
    <row r="607" spans="1:25" s="202" customFormat="1" ht="12" x14ac:dyDescent="0.2">
      <c r="A607" s="216"/>
      <c r="G607" s="30"/>
      <c r="H607" s="30"/>
      <c r="I607" s="30"/>
      <c r="J607" s="205"/>
      <c r="K607" s="205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Y607" s="196"/>
    </row>
    <row r="608" spans="1:25" s="202" customFormat="1" ht="12" x14ac:dyDescent="0.2">
      <c r="A608" s="216"/>
      <c r="G608" s="30"/>
      <c r="H608" s="30"/>
      <c r="I608" s="30"/>
      <c r="J608" s="205"/>
      <c r="K608" s="205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Y608" s="196"/>
    </row>
    <row r="609" spans="1:25" s="202" customFormat="1" ht="12" x14ac:dyDescent="0.2">
      <c r="A609" s="216"/>
      <c r="G609" s="30"/>
      <c r="H609" s="30"/>
      <c r="I609" s="30"/>
      <c r="J609" s="205"/>
      <c r="K609" s="205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Y609" s="196"/>
    </row>
    <row r="610" spans="1:25" s="202" customFormat="1" ht="12" x14ac:dyDescent="0.2">
      <c r="A610" s="216"/>
      <c r="G610" s="30"/>
      <c r="H610" s="30"/>
      <c r="I610" s="30"/>
      <c r="J610" s="205"/>
      <c r="K610" s="205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Y610" s="196"/>
    </row>
    <row r="611" spans="1:25" s="202" customFormat="1" ht="12" x14ac:dyDescent="0.2">
      <c r="A611" s="216"/>
      <c r="G611" s="30"/>
      <c r="H611" s="30"/>
      <c r="I611" s="30"/>
      <c r="J611" s="205"/>
      <c r="K611" s="205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Y611" s="196"/>
    </row>
    <row r="612" spans="1:25" s="202" customFormat="1" ht="12" x14ac:dyDescent="0.2">
      <c r="A612" s="216"/>
      <c r="G612" s="30"/>
      <c r="H612" s="30"/>
      <c r="I612" s="30"/>
      <c r="J612" s="205"/>
      <c r="K612" s="205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Y612" s="196"/>
    </row>
    <row r="613" spans="1:25" s="202" customFormat="1" ht="12" x14ac:dyDescent="0.2">
      <c r="A613" s="216"/>
      <c r="G613" s="30"/>
      <c r="H613" s="30"/>
      <c r="I613" s="30"/>
      <c r="J613" s="205"/>
      <c r="K613" s="205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Y613" s="196"/>
    </row>
    <row r="614" spans="1:25" s="202" customFormat="1" ht="12" x14ac:dyDescent="0.2">
      <c r="A614" s="216"/>
      <c r="G614" s="30"/>
      <c r="H614" s="30"/>
      <c r="I614" s="30"/>
      <c r="J614" s="205"/>
      <c r="K614" s="205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Y614" s="196"/>
    </row>
    <row r="615" spans="1:25" s="202" customFormat="1" ht="12" x14ac:dyDescent="0.2">
      <c r="A615" s="216"/>
      <c r="G615" s="30"/>
      <c r="H615" s="30"/>
      <c r="I615" s="30"/>
      <c r="J615" s="205"/>
      <c r="K615" s="205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Y615" s="196"/>
    </row>
    <row r="616" spans="1:25" s="202" customFormat="1" ht="12" x14ac:dyDescent="0.2">
      <c r="A616" s="216"/>
      <c r="G616" s="30"/>
      <c r="H616" s="30"/>
      <c r="I616" s="30"/>
      <c r="J616" s="205"/>
      <c r="K616" s="205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Y616" s="196"/>
    </row>
    <row r="617" spans="1:25" s="202" customFormat="1" ht="12" x14ac:dyDescent="0.2">
      <c r="A617" s="216"/>
      <c r="G617" s="30"/>
      <c r="H617" s="30"/>
      <c r="I617" s="30"/>
      <c r="J617" s="205"/>
      <c r="K617" s="205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Y617" s="196"/>
    </row>
    <row r="618" spans="1:25" s="202" customFormat="1" ht="12" x14ac:dyDescent="0.2">
      <c r="A618" s="216"/>
      <c r="G618" s="30"/>
      <c r="H618" s="30"/>
      <c r="I618" s="30"/>
      <c r="J618" s="205"/>
      <c r="K618" s="205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Y618" s="196"/>
    </row>
    <row r="619" spans="1:25" s="202" customFormat="1" ht="12" x14ac:dyDescent="0.2">
      <c r="A619" s="216"/>
      <c r="G619" s="30"/>
      <c r="H619" s="30"/>
      <c r="I619" s="30"/>
      <c r="J619" s="205"/>
      <c r="K619" s="205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Y619" s="196"/>
    </row>
    <row r="620" spans="1:25" s="202" customFormat="1" ht="12" x14ac:dyDescent="0.2">
      <c r="A620" s="216"/>
      <c r="G620" s="30"/>
      <c r="H620" s="30"/>
      <c r="I620" s="30"/>
      <c r="J620" s="205"/>
      <c r="K620" s="205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Y620" s="196"/>
    </row>
    <row r="621" spans="1:25" s="202" customFormat="1" ht="12" x14ac:dyDescent="0.2">
      <c r="A621" s="216"/>
      <c r="G621" s="30"/>
      <c r="H621" s="30"/>
      <c r="I621" s="30"/>
      <c r="J621" s="205"/>
      <c r="K621" s="205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Y621" s="196"/>
    </row>
    <row r="622" spans="1:25" s="202" customFormat="1" ht="12" x14ac:dyDescent="0.2">
      <c r="A622" s="216"/>
      <c r="G622" s="30"/>
      <c r="H622" s="30"/>
      <c r="I622" s="30"/>
      <c r="J622" s="205"/>
      <c r="K622" s="205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Y622" s="196"/>
    </row>
    <row r="623" spans="1:25" s="202" customFormat="1" ht="12" x14ac:dyDescent="0.2">
      <c r="A623" s="216"/>
      <c r="G623" s="30"/>
      <c r="H623" s="30"/>
      <c r="I623" s="30"/>
      <c r="J623" s="205"/>
      <c r="K623" s="205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Y623" s="196"/>
    </row>
    <row r="624" spans="1:25" s="202" customFormat="1" ht="12" x14ac:dyDescent="0.2">
      <c r="A624" s="216"/>
      <c r="G624" s="30"/>
      <c r="H624" s="30"/>
      <c r="I624" s="30"/>
      <c r="J624" s="205"/>
      <c r="K624" s="205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Y624" s="196"/>
    </row>
    <row r="625" spans="1:25" s="202" customFormat="1" ht="12" x14ac:dyDescent="0.2">
      <c r="A625" s="216"/>
      <c r="G625" s="30"/>
      <c r="H625" s="30"/>
      <c r="I625" s="30"/>
      <c r="J625" s="205"/>
      <c r="K625" s="205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Y625" s="196"/>
    </row>
    <row r="626" spans="1:25" s="202" customFormat="1" ht="12" x14ac:dyDescent="0.2">
      <c r="A626" s="216"/>
      <c r="G626" s="30"/>
      <c r="H626" s="30"/>
      <c r="I626" s="30"/>
      <c r="J626" s="205"/>
      <c r="K626" s="205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Y626" s="196"/>
    </row>
    <row r="627" spans="1:25" s="202" customFormat="1" ht="12" x14ac:dyDescent="0.2">
      <c r="A627" s="216"/>
      <c r="G627" s="30"/>
      <c r="H627" s="30"/>
      <c r="I627" s="30"/>
      <c r="J627" s="205"/>
      <c r="K627" s="205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Y627" s="196"/>
    </row>
    <row r="628" spans="1:25" s="202" customFormat="1" ht="12" x14ac:dyDescent="0.2">
      <c r="A628" s="216"/>
      <c r="G628" s="30"/>
      <c r="H628" s="30"/>
      <c r="I628" s="30"/>
      <c r="J628" s="205"/>
      <c r="K628" s="205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Y628" s="196"/>
    </row>
    <row r="629" spans="1:25" s="202" customFormat="1" ht="12" x14ac:dyDescent="0.2">
      <c r="A629" s="216"/>
      <c r="G629" s="30"/>
      <c r="H629" s="30"/>
      <c r="I629" s="30"/>
      <c r="J629" s="205"/>
      <c r="K629" s="205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Y629" s="196"/>
    </row>
    <row r="630" spans="1:25" s="202" customFormat="1" ht="12" x14ac:dyDescent="0.2">
      <c r="A630" s="216"/>
      <c r="G630" s="30"/>
      <c r="H630" s="30"/>
      <c r="I630" s="30"/>
      <c r="J630" s="205"/>
      <c r="K630" s="205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Y630" s="196"/>
    </row>
    <row r="631" spans="1:25" s="202" customFormat="1" ht="12" x14ac:dyDescent="0.2">
      <c r="A631" s="216"/>
      <c r="G631" s="30"/>
      <c r="H631" s="30"/>
      <c r="I631" s="30"/>
      <c r="J631" s="205"/>
      <c r="K631" s="205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Y631" s="196"/>
    </row>
    <row r="632" spans="1:25" s="202" customFormat="1" ht="12" x14ac:dyDescent="0.2">
      <c r="A632" s="216"/>
      <c r="G632" s="30"/>
      <c r="H632" s="30"/>
      <c r="I632" s="30"/>
      <c r="J632" s="205"/>
      <c r="K632" s="205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Y632" s="196"/>
    </row>
    <row r="633" spans="1:25" s="202" customFormat="1" ht="12" x14ac:dyDescent="0.2">
      <c r="A633" s="216"/>
      <c r="G633" s="30"/>
      <c r="H633" s="30"/>
      <c r="I633" s="30"/>
      <c r="J633" s="205"/>
      <c r="K633" s="205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Y633" s="196"/>
    </row>
    <row r="634" spans="1:25" s="202" customFormat="1" ht="12" x14ac:dyDescent="0.2">
      <c r="A634" s="216"/>
      <c r="G634" s="30"/>
      <c r="H634" s="30"/>
      <c r="I634" s="30"/>
      <c r="J634" s="205"/>
      <c r="K634" s="205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Y634" s="196"/>
    </row>
    <row r="635" spans="1:25" s="202" customFormat="1" ht="12" x14ac:dyDescent="0.2">
      <c r="A635" s="216"/>
      <c r="G635" s="30"/>
      <c r="H635" s="30"/>
      <c r="I635" s="30"/>
      <c r="J635" s="205"/>
      <c r="K635" s="205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Y635" s="196"/>
    </row>
    <row r="636" spans="1:25" s="202" customFormat="1" ht="12" x14ac:dyDescent="0.2">
      <c r="A636" s="216"/>
      <c r="G636" s="30"/>
      <c r="H636" s="30"/>
      <c r="I636" s="30"/>
      <c r="J636" s="205"/>
      <c r="K636" s="205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Y636" s="196"/>
    </row>
    <row r="637" spans="1:25" s="202" customFormat="1" ht="12" x14ac:dyDescent="0.2">
      <c r="A637" s="216"/>
      <c r="G637" s="30"/>
      <c r="H637" s="30"/>
      <c r="I637" s="30"/>
      <c r="J637" s="205"/>
      <c r="K637" s="205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Y637" s="196"/>
    </row>
    <row r="638" spans="1:25" s="202" customFormat="1" ht="12" x14ac:dyDescent="0.2">
      <c r="A638" s="216"/>
      <c r="G638" s="30"/>
      <c r="H638" s="30"/>
      <c r="I638" s="30"/>
      <c r="J638" s="205"/>
      <c r="K638" s="205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Y638" s="196"/>
    </row>
    <row r="639" spans="1:25" s="202" customFormat="1" ht="12" x14ac:dyDescent="0.2">
      <c r="A639" s="216"/>
      <c r="G639" s="30"/>
      <c r="H639" s="30"/>
      <c r="I639" s="30"/>
      <c r="J639" s="205"/>
      <c r="K639" s="205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Y639" s="196"/>
    </row>
    <row r="640" spans="1:25" s="202" customFormat="1" ht="12" x14ac:dyDescent="0.2">
      <c r="A640" s="216"/>
      <c r="G640" s="30"/>
      <c r="H640" s="30"/>
      <c r="I640" s="30"/>
      <c r="J640" s="205"/>
      <c r="K640" s="205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Y640" s="196"/>
    </row>
    <row r="641" spans="1:25" s="202" customFormat="1" ht="12" x14ac:dyDescent="0.2">
      <c r="A641" s="216"/>
      <c r="G641" s="30"/>
      <c r="H641" s="30"/>
      <c r="I641" s="30"/>
      <c r="J641" s="205"/>
      <c r="K641" s="205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Y641" s="196"/>
    </row>
    <row r="642" spans="1:25" s="202" customFormat="1" ht="12" x14ac:dyDescent="0.2">
      <c r="A642" s="216"/>
      <c r="G642" s="30"/>
      <c r="H642" s="30"/>
      <c r="I642" s="30"/>
      <c r="J642" s="205"/>
      <c r="K642" s="205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Y642" s="196"/>
    </row>
    <row r="643" spans="1:25" s="202" customFormat="1" ht="12" x14ac:dyDescent="0.2">
      <c r="A643" s="216"/>
      <c r="G643" s="30"/>
      <c r="H643" s="30"/>
      <c r="I643" s="30"/>
      <c r="J643" s="205"/>
      <c r="K643" s="205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Y643" s="196"/>
    </row>
    <row r="644" spans="1:25" s="202" customFormat="1" ht="12" x14ac:dyDescent="0.2">
      <c r="A644" s="216"/>
      <c r="G644" s="30"/>
      <c r="H644" s="30"/>
      <c r="I644" s="30"/>
      <c r="J644" s="205"/>
      <c r="K644" s="205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Y644" s="196"/>
    </row>
    <row r="645" spans="1:25" s="202" customFormat="1" ht="12" x14ac:dyDescent="0.2">
      <c r="A645" s="216"/>
      <c r="G645" s="30"/>
      <c r="H645" s="30"/>
      <c r="I645" s="30"/>
      <c r="J645" s="205"/>
      <c r="K645" s="205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Y645" s="196"/>
    </row>
    <row r="646" spans="1:25" s="202" customFormat="1" ht="12" x14ac:dyDescent="0.2">
      <c r="A646" s="216"/>
      <c r="G646" s="30"/>
      <c r="H646" s="30"/>
      <c r="I646" s="30"/>
      <c r="J646" s="205"/>
      <c r="K646" s="205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Y646" s="196"/>
    </row>
    <row r="647" spans="1:25" s="202" customFormat="1" ht="12" x14ac:dyDescent="0.2">
      <c r="A647" s="216"/>
      <c r="G647" s="30"/>
      <c r="H647" s="30"/>
      <c r="I647" s="30"/>
      <c r="J647" s="205"/>
      <c r="K647" s="205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Y647" s="196"/>
    </row>
    <row r="648" spans="1:25" s="202" customFormat="1" ht="12" x14ac:dyDescent="0.2">
      <c r="A648" s="216"/>
      <c r="G648" s="30"/>
      <c r="H648" s="30"/>
      <c r="I648" s="30"/>
      <c r="J648" s="205"/>
      <c r="K648" s="205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Y648" s="196"/>
    </row>
    <row r="649" spans="1:25" s="202" customFormat="1" ht="12" x14ac:dyDescent="0.2">
      <c r="A649" s="216"/>
      <c r="G649" s="30"/>
      <c r="H649" s="30"/>
      <c r="I649" s="30"/>
      <c r="J649" s="205"/>
      <c r="K649" s="205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Y649" s="196"/>
    </row>
    <row r="650" spans="1:25" s="202" customFormat="1" ht="12" x14ac:dyDescent="0.2">
      <c r="A650" s="216"/>
      <c r="G650" s="30"/>
      <c r="H650" s="30"/>
      <c r="I650" s="30"/>
      <c r="J650" s="205"/>
      <c r="K650" s="205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Y650" s="196"/>
    </row>
    <row r="651" spans="1:25" s="202" customFormat="1" ht="12" x14ac:dyDescent="0.2">
      <c r="A651" s="216"/>
      <c r="G651" s="30"/>
      <c r="H651" s="30"/>
      <c r="I651" s="30"/>
      <c r="J651" s="205"/>
      <c r="K651" s="205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Y651" s="196"/>
    </row>
    <row r="652" spans="1:25" s="202" customFormat="1" ht="12" x14ac:dyDescent="0.2">
      <c r="A652" s="216"/>
      <c r="G652" s="30"/>
      <c r="H652" s="30"/>
      <c r="I652" s="30"/>
      <c r="J652" s="205"/>
      <c r="K652" s="205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Y652" s="196"/>
    </row>
    <row r="653" spans="1:25" s="202" customFormat="1" ht="12" x14ac:dyDescent="0.2">
      <c r="A653" s="216"/>
      <c r="G653" s="30"/>
      <c r="H653" s="30"/>
      <c r="I653" s="30"/>
      <c r="J653" s="205"/>
      <c r="K653" s="205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Y653" s="196"/>
    </row>
    <row r="654" spans="1:25" s="202" customFormat="1" ht="12" x14ac:dyDescent="0.2">
      <c r="A654" s="216"/>
      <c r="G654" s="30"/>
      <c r="H654" s="30"/>
      <c r="I654" s="30"/>
      <c r="J654" s="205"/>
      <c r="K654" s="205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Y654" s="196"/>
    </row>
    <row r="655" spans="1:25" s="202" customFormat="1" ht="12" x14ac:dyDescent="0.2">
      <c r="A655" s="216"/>
      <c r="G655" s="30"/>
      <c r="H655" s="30"/>
      <c r="I655" s="30"/>
      <c r="J655" s="205"/>
      <c r="K655" s="205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Y655" s="196"/>
    </row>
    <row r="656" spans="1:25" s="202" customFormat="1" ht="12" x14ac:dyDescent="0.2">
      <c r="A656" s="216"/>
      <c r="G656" s="30"/>
      <c r="H656" s="30"/>
      <c r="I656" s="30"/>
      <c r="J656" s="205"/>
      <c r="K656" s="205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Y656" s="196"/>
    </row>
    <row r="657" spans="1:25" s="202" customFormat="1" ht="12" x14ac:dyDescent="0.2">
      <c r="A657" s="216"/>
      <c r="G657" s="30"/>
      <c r="H657" s="30"/>
      <c r="I657" s="30"/>
      <c r="J657" s="205"/>
      <c r="K657" s="205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Y657" s="196"/>
    </row>
    <row r="658" spans="1:25" s="202" customFormat="1" ht="12" x14ac:dyDescent="0.2">
      <c r="A658" s="216"/>
      <c r="G658" s="30"/>
      <c r="H658" s="30"/>
      <c r="I658" s="30"/>
      <c r="J658" s="205"/>
      <c r="K658" s="205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Y658" s="196"/>
    </row>
    <row r="659" spans="1:25" s="202" customFormat="1" ht="12" x14ac:dyDescent="0.2">
      <c r="A659" s="216"/>
      <c r="G659" s="30"/>
      <c r="H659" s="30"/>
      <c r="I659" s="30"/>
      <c r="J659" s="205"/>
      <c r="K659" s="205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Y659" s="196"/>
    </row>
    <row r="660" spans="1:25" s="202" customFormat="1" ht="12" x14ac:dyDescent="0.2">
      <c r="A660" s="216"/>
      <c r="G660" s="30"/>
      <c r="H660" s="30"/>
      <c r="I660" s="30"/>
      <c r="J660" s="205"/>
      <c r="K660" s="205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Y660" s="196"/>
    </row>
    <row r="661" spans="1:25" s="202" customFormat="1" ht="12" x14ac:dyDescent="0.2">
      <c r="A661" s="216"/>
      <c r="G661" s="30"/>
      <c r="H661" s="30"/>
      <c r="I661" s="30"/>
      <c r="J661" s="205"/>
      <c r="K661" s="205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Y661" s="196"/>
    </row>
    <row r="662" spans="1:25" s="202" customFormat="1" ht="12" x14ac:dyDescent="0.2">
      <c r="A662" s="216"/>
      <c r="G662" s="30"/>
      <c r="H662" s="30"/>
      <c r="I662" s="30"/>
      <c r="J662" s="205"/>
      <c r="K662" s="205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Y662" s="196"/>
    </row>
    <row r="663" spans="1:25" s="202" customFormat="1" ht="12" x14ac:dyDescent="0.2">
      <c r="A663" s="216"/>
      <c r="G663" s="30"/>
      <c r="H663" s="30"/>
      <c r="I663" s="30"/>
      <c r="J663" s="205"/>
      <c r="K663" s="205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Y663" s="196"/>
    </row>
    <row r="664" spans="1:25" s="202" customFormat="1" ht="12" x14ac:dyDescent="0.2">
      <c r="A664" s="216"/>
      <c r="G664" s="30"/>
      <c r="H664" s="30"/>
      <c r="I664" s="30"/>
      <c r="J664" s="205"/>
      <c r="K664" s="205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Y664" s="196"/>
    </row>
    <row r="665" spans="1:25" s="202" customFormat="1" ht="12" x14ac:dyDescent="0.2">
      <c r="A665" s="216"/>
      <c r="G665" s="30"/>
      <c r="H665" s="30"/>
      <c r="I665" s="30"/>
      <c r="J665" s="205"/>
      <c r="K665" s="205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Y665" s="196"/>
    </row>
    <row r="666" spans="1:25" s="202" customFormat="1" ht="12" x14ac:dyDescent="0.2">
      <c r="A666" s="216"/>
      <c r="G666" s="30"/>
      <c r="H666" s="30"/>
      <c r="I666" s="30"/>
      <c r="J666" s="205"/>
      <c r="K666" s="205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Y666" s="196"/>
    </row>
    <row r="667" spans="1:25" s="202" customFormat="1" ht="12" x14ac:dyDescent="0.2">
      <c r="A667" s="216"/>
      <c r="G667" s="30"/>
      <c r="H667" s="30"/>
      <c r="I667" s="30"/>
      <c r="J667" s="205"/>
      <c r="K667" s="205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Y667" s="196"/>
    </row>
    <row r="668" spans="1:25" s="202" customFormat="1" ht="12" x14ac:dyDescent="0.2">
      <c r="A668" s="216"/>
      <c r="G668" s="30"/>
      <c r="H668" s="30"/>
      <c r="I668" s="30"/>
      <c r="J668" s="205"/>
      <c r="K668" s="205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Y668" s="196"/>
    </row>
    <row r="669" spans="1:25" s="202" customFormat="1" ht="12" x14ac:dyDescent="0.2">
      <c r="A669" s="216"/>
      <c r="G669" s="30"/>
      <c r="H669" s="30"/>
      <c r="I669" s="30"/>
      <c r="J669" s="205"/>
      <c r="K669" s="205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Y669" s="196"/>
    </row>
    <row r="670" spans="1:25" s="202" customFormat="1" ht="12" x14ac:dyDescent="0.2">
      <c r="A670" s="216"/>
      <c r="G670" s="30"/>
      <c r="H670" s="30"/>
      <c r="I670" s="30"/>
      <c r="J670" s="205"/>
      <c r="K670" s="205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Y670" s="196"/>
    </row>
    <row r="671" spans="1:25" s="202" customFormat="1" ht="12" x14ac:dyDescent="0.2">
      <c r="A671" s="216"/>
      <c r="G671" s="30"/>
      <c r="H671" s="30"/>
      <c r="I671" s="30"/>
      <c r="J671" s="205"/>
      <c r="K671" s="205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Y671" s="196"/>
    </row>
    <row r="672" spans="1:25" s="202" customFormat="1" ht="12" x14ac:dyDescent="0.2">
      <c r="A672" s="216"/>
      <c r="G672" s="30"/>
      <c r="H672" s="30"/>
      <c r="I672" s="30"/>
      <c r="J672" s="205"/>
      <c r="K672" s="205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Y672" s="196"/>
    </row>
    <row r="673" spans="1:25" s="202" customFormat="1" ht="12" x14ac:dyDescent="0.2">
      <c r="A673" s="216"/>
      <c r="G673" s="30"/>
      <c r="H673" s="30"/>
      <c r="I673" s="30"/>
      <c r="J673" s="205"/>
      <c r="K673" s="205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Y673" s="196"/>
    </row>
    <row r="674" spans="1:25" s="202" customFormat="1" ht="12" x14ac:dyDescent="0.2">
      <c r="A674" s="216"/>
      <c r="G674" s="30"/>
      <c r="H674" s="30"/>
      <c r="I674" s="30"/>
      <c r="J674" s="205"/>
      <c r="K674" s="205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Y674" s="196"/>
    </row>
    <row r="675" spans="1:25" s="202" customFormat="1" ht="12" x14ac:dyDescent="0.2">
      <c r="A675" s="216"/>
      <c r="G675" s="30"/>
      <c r="H675" s="30"/>
      <c r="I675" s="30"/>
      <c r="J675" s="205"/>
      <c r="K675" s="205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Y675" s="196"/>
    </row>
    <row r="676" spans="1:25" s="202" customFormat="1" ht="12" x14ac:dyDescent="0.2">
      <c r="A676" s="216"/>
      <c r="G676" s="30"/>
      <c r="H676" s="30"/>
      <c r="I676" s="30"/>
      <c r="J676" s="205"/>
      <c r="K676" s="205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Y676" s="196"/>
    </row>
    <row r="677" spans="1:25" s="202" customFormat="1" ht="12" x14ac:dyDescent="0.2">
      <c r="A677" s="216"/>
      <c r="G677" s="30"/>
      <c r="H677" s="30"/>
      <c r="I677" s="30"/>
      <c r="J677" s="205"/>
      <c r="K677" s="205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Y677" s="196"/>
    </row>
    <row r="678" spans="1:25" s="202" customFormat="1" ht="12" x14ac:dyDescent="0.2">
      <c r="A678" s="216"/>
      <c r="G678" s="30"/>
      <c r="H678" s="30"/>
      <c r="I678" s="30"/>
      <c r="J678" s="205"/>
      <c r="K678" s="205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Y678" s="196"/>
    </row>
    <row r="679" spans="1:25" s="202" customFormat="1" ht="12" x14ac:dyDescent="0.2">
      <c r="A679" s="216"/>
      <c r="G679" s="30"/>
      <c r="H679" s="30"/>
      <c r="I679" s="30"/>
      <c r="J679" s="205"/>
      <c r="K679" s="205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Y679" s="196"/>
    </row>
    <row r="680" spans="1:25" s="202" customFormat="1" ht="12" x14ac:dyDescent="0.2">
      <c r="A680" s="216"/>
      <c r="G680" s="30"/>
      <c r="H680" s="30"/>
      <c r="I680" s="30"/>
      <c r="J680" s="205"/>
      <c r="K680" s="205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Y680" s="196"/>
    </row>
    <row r="681" spans="1:25" s="202" customFormat="1" ht="12" x14ac:dyDescent="0.2">
      <c r="A681" s="216"/>
      <c r="G681" s="30"/>
      <c r="H681" s="30"/>
      <c r="I681" s="30"/>
      <c r="J681" s="205"/>
      <c r="K681" s="205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Y681" s="196"/>
    </row>
    <row r="682" spans="1:25" s="202" customFormat="1" ht="12" x14ac:dyDescent="0.2">
      <c r="A682" s="216"/>
      <c r="G682" s="30"/>
      <c r="H682" s="30"/>
      <c r="I682" s="30"/>
      <c r="J682" s="205"/>
      <c r="K682" s="205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Y682" s="196"/>
    </row>
    <row r="683" spans="1:25" s="202" customFormat="1" ht="12" x14ac:dyDescent="0.2">
      <c r="A683" s="216"/>
      <c r="G683" s="30"/>
      <c r="H683" s="30"/>
      <c r="I683" s="30"/>
      <c r="J683" s="205"/>
      <c r="K683" s="205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Y683" s="196"/>
    </row>
    <row r="684" spans="1:25" s="202" customFormat="1" ht="12" x14ac:dyDescent="0.2">
      <c r="A684" s="216"/>
      <c r="G684" s="30"/>
      <c r="H684" s="30"/>
      <c r="I684" s="30"/>
      <c r="J684" s="205"/>
      <c r="K684" s="205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Y684" s="196"/>
    </row>
    <row r="685" spans="1:25" s="202" customFormat="1" ht="12" x14ac:dyDescent="0.2">
      <c r="A685" s="216"/>
      <c r="G685" s="30"/>
      <c r="H685" s="30"/>
      <c r="I685" s="30"/>
      <c r="J685" s="205"/>
      <c r="K685" s="205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Y685" s="196"/>
    </row>
    <row r="686" spans="1:25" s="202" customFormat="1" ht="12" x14ac:dyDescent="0.2">
      <c r="A686" s="216"/>
      <c r="G686" s="30"/>
      <c r="H686" s="30"/>
      <c r="I686" s="30"/>
      <c r="J686" s="205"/>
      <c r="K686" s="205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Y686" s="196"/>
    </row>
    <row r="687" spans="1:25" s="202" customFormat="1" ht="12" x14ac:dyDescent="0.2">
      <c r="A687" s="216"/>
      <c r="G687" s="30"/>
      <c r="H687" s="30"/>
      <c r="I687" s="30"/>
      <c r="J687" s="205"/>
      <c r="K687" s="205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Y687" s="196"/>
    </row>
    <row r="688" spans="1:25" s="202" customFormat="1" ht="12" x14ac:dyDescent="0.2">
      <c r="A688" s="216"/>
      <c r="G688" s="30"/>
      <c r="H688" s="30"/>
      <c r="I688" s="30"/>
      <c r="J688" s="205"/>
      <c r="K688" s="205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Y688" s="196"/>
    </row>
    <row r="689" spans="1:25" s="202" customFormat="1" ht="12" x14ac:dyDescent="0.2">
      <c r="A689" s="216"/>
      <c r="G689" s="30"/>
      <c r="H689" s="30"/>
      <c r="I689" s="30"/>
      <c r="J689" s="205"/>
      <c r="K689" s="205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Y689" s="196"/>
    </row>
    <row r="690" spans="1:25" s="202" customFormat="1" ht="12" x14ac:dyDescent="0.2">
      <c r="A690" s="216"/>
      <c r="G690" s="30"/>
      <c r="H690" s="30"/>
      <c r="I690" s="30"/>
      <c r="J690" s="205"/>
      <c r="K690" s="205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Y690" s="196"/>
    </row>
    <row r="691" spans="1:25" s="202" customFormat="1" ht="12" x14ac:dyDescent="0.2">
      <c r="A691" s="216"/>
      <c r="G691" s="30"/>
      <c r="H691" s="30"/>
      <c r="I691" s="30"/>
      <c r="J691" s="205"/>
      <c r="K691" s="205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Y691" s="196"/>
    </row>
    <row r="692" spans="1:25" s="202" customFormat="1" ht="12" x14ac:dyDescent="0.2">
      <c r="A692" s="216"/>
      <c r="G692" s="30"/>
      <c r="H692" s="30"/>
      <c r="I692" s="30"/>
      <c r="J692" s="205"/>
      <c r="K692" s="205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Y692" s="196"/>
    </row>
    <row r="693" spans="1:25" s="202" customFormat="1" ht="12" x14ac:dyDescent="0.2">
      <c r="A693" s="216"/>
      <c r="G693" s="30"/>
      <c r="H693" s="30"/>
      <c r="I693" s="30"/>
      <c r="J693" s="205"/>
      <c r="K693" s="205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Y693" s="196"/>
    </row>
    <row r="694" spans="1:25" s="202" customFormat="1" ht="12" x14ac:dyDescent="0.2">
      <c r="A694" s="216"/>
      <c r="G694" s="30"/>
      <c r="H694" s="30"/>
      <c r="I694" s="30"/>
      <c r="J694" s="205"/>
      <c r="K694" s="205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Y694" s="196"/>
    </row>
    <row r="695" spans="1:25" s="202" customFormat="1" ht="12" x14ac:dyDescent="0.2">
      <c r="A695" s="216"/>
      <c r="G695" s="30"/>
      <c r="H695" s="30"/>
      <c r="I695" s="30"/>
      <c r="J695" s="205"/>
      <c r="K695" s="205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Y695" s="196"/>
    </row>
    <row r="696" spans="1:25" s="202" customFormat="1" ht="12" x14ac:dyDescent="0.2">
      <c r="A696" s="216"/>
      <c r="G696" s="30"/>
      <c r="H696" s="30"/>
      <c r="I696" s="30"/>
      <c r="J696" s="205"/>
      <c r="K696" s="205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Y696" s="196"/>
    </row>
    <row r="697" spans="1:25" s="202" customFormat="1" ht="12" x14ac:dyDescent="0.2">
      <c r="A697" s="216"/>
      <c r="G697" s="30"/>
      <c r="H697" s="30"/>
      <c r="I697" s="30"/>
      <c r="J697" s="205"/>
      <c r="K697" s="205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Y697" s="196"/>
    </row>
    <row r="698" spans="1:25" s="202" customFormat="1" ht="12" x14ac:dyDescent="0.2">
      <c r="A698" s="216"/>
      <c r="G698" s="30"/>
      <c r="H698" s="30"/>
      <c r="I698" s="30"/>
      <c r="J698" s="205"/>
      <c r="K698" s="205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Y698" s="196"/>
    </row>
    <row r="699" spans="1:25" s="202" customFormat="1" ht="12" x14ac:dyDescent="0.2">
      <c r="A699" s="216"/>
      <c r="G699" s="30"/>
      <c r="H699" s="30"/>
      <c r="I699" s="30"/>
      <c r="J699" s="205"/>
      <c r="K699" s="205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Y699" s="196"/>
    </row>
    <row r="700" spans="1:25" s="202" customFormat="1" ht="12" x14ac:dyDescent="0.2">
      <c r="A700" s="216"/>
      <c r="G700" s="30"/>
      <c r="H700" s="30"/>
      <c r="I700" s="30"/>
      <c r="J700" s="205"/>
      <c r="K700" s="205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Y700" s="196"/>
    </row>
    <row r="701" spans="1:25" s="202" customFormat="1" ht="12" x14ac:dyDescent="0.2">
      <c r="A701" s="216"/>
      <c r="G701" s="30"/>
      <c r="H701" s="30"/>
      <c r="I701" s="30"/>
      <c r="J701" s="205"/>
      <c r="K701" s="205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Y701" s="196"/>
    </row>
    <row r="702" spans="1:25" s="202" customFormat="1" ht="12" x14ac:dyDescent="0.2">
      <c r="A702" s="216"/>
      <c r="G702" s="30"/>
      <c r="H702" s="30"/>
      <c r="I702" s="30"/>
      <c r="J702" s="205"/>
      <c r="K702" s="205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Y702" s="196"/>
    </row>
    <row r="703" spans="1:25" s="202" customFormat="1" ht="12" x14ac:dyDescent="0.2">
      <c r="A703" s="216"/>
      <c r="G703" s="30"/>
      <c r="H703" s="30"/>
      <c r="I703" s="30"/>
      <c r="J703" s="205"/>
      <c r="K703" s="205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Y703" s="196"/>
    </row>
    <row r="704" spans="1:25" s="202" customFormat="1" ht="12" x14ac:dyDescent="0.2">
      <c r="A704" s="216"/>
      <c r="G704" s="30"/>
      <c r="H704" s="30"/>
      <c r="I704" s="30"/>
      <c r="J704" s="205"/>
      <c r="K704" s="205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Y704" s="196"/>
    </row>
    <row r="705" spans="1:25" s="202" customFormat="1" ht="12" x14ac:dyDescent="0.2">
      <c r="A705" s="216"/>
      <c r="G705" s="30"/>
      <c r="H705" s="30"/>
      <c r="I705" s="30"/>
      <c r="J705" s="205"/>
      <c r="K705" s="205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Y705" s="196"/>
    </row>
    <row r="706" spans="1:25" s="202" customFormat="1" ht="12" x14ac:dyDescent="0.2">
      <c r="A706" s="216"/>
      <c r="G706" s="30"/>
      <c r="H706" s="30"/>
      <c r="I706" s="30"/>
      <c r="J706" s="205"/>
      <c r="K706" s="205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Y706" s="196"/>
    </row>
    <row r="707" spans="1:25" s="202" customFormat="1" ht="12" x14ac:dyDescent="0.2">
      <c r="A707" s="216"/>
      <c r="G707" s="30"/>
      <c r="H707" s="30"/>
      <c r="I707" s="30"/>
      <c r="J707" s="205"/>
      <c r="K707" s="205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Y707" s="196"/>
    </row>
    <row r="708" spans="1:25" s="202" customFormat="1" ht="12" x14ac:dyDescent="0.2">
      <c r="A708" s="216"/>
      <c r="G708" s="30"/>
      <c r="H708" s="30"/>
      <c r="I708" s="30"/>
      <c r="J708" s="205"/>
      <c r="K708" s="205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Y708" s="196"/>
    </row>
    <row r="709" spans="1:25" s="202" customFormat="1" ht="12" x14ac:dyDescent="0.2">
      <c r="A709" s="216"/>
      <c r="G709" s="30"/>
      <c r="H709" s="30"/>
      <c r="I709" s="30"/>
      <c r="J709" s="205"/>
      <c r="K709" s="205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Y709" s="196"/>
    </row>
    <row r="710" spans="1:25" s="202" customFormat="1" ht="12" x14ac:dyDescent="0.2">
      <c r="A710" s="216"/>
      <c r="G710" s="30"/>
      <c r="H710" s="30"/>
      <c r="I710" s="30"/>
      <c r="J710" s="205"/>
      <c r="K710" s="205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Y710" s="196"/>
    </row>
    <row r="711" spans="1:25" s="202" customFormat="1" ht="12" x14ac:dyDescent="0.2">
      <c r="A711" s="216"/>
      <c r="G711" s="30"/>
      <c r="H711" s="30"/>
      <c r="I711" s="30"/>
      <c r="J711" s="205"/>
      <c r="K711" s="205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Y711" s="196"/>
    </row>
    <row r="712" spans="1:25" s="202" customFormat="1" ht="12" x14ac:dyDescent="0.2">
      <c r="A712" s="216"/>
      <c r="G712" s="30"/>
      <c r="H712" s="30"/>
      <c r="I712" s="30"/>
      <c r="J712" s="205"/>
      <c r="K712" s="205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Y712" s="196"/>
    </row>
    <row r="713" spans="1:25" s="202" customFormat="1" ht="12" x14ac:dyDescent="0.2">
      <c r="A713" s="216"/>
      <c r="G713" s="30"/>
      <c r="H713" s="30"/>
      <c r="I713" s="30"/>
      <c r="J713" s="205"/>
      <c r="K713" s="205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Y713" s="196"/>
    </row>
    <row r="714" spans="1:25" s="202" customFormat="1" ht="12" x14ac:dyDescent="0.2">
      <c r="A714" s="216"/>
      <c r="G714" s="30"/>
      <c r="H714" s="30"/>
      <c r="I714" s="30"/>
      <c r="J714" s="205"/>
      <c r="K714" s="205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Y714" s="196"/>
    </row>
    <row r="715" spans="1:25" s="202" customFormat="1" ht="12" x14ac:dyDescent="0.2">
      <c r="A715" s="216"/>
      <c r="G715" s="30"/>
      <c r="H715" s="30"/>
      <c r="I715" s="30"/>
      <c r="J715" s="205"/>
      <c r="K715" s="205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Y715" s="196"/>
    </row>
    <row r="716" spans="1:25" s="202" customFormat="1" ht="12" x14ac:dyDescent="0.2">
      <c r="A716" s="216"/>
      <c r="G716" s="30"/>
      <c r="H716" s="30"/>
      <c r="I716" s="30"/>
      <c r="J716" s="205"/>
      <c r="K716" s="205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Y716" s="196"/>
    </row>
    <row r="717" spans="1:25" s="202" customFormat="1" ht="12" x14ac:dyDescent="0.2">
      <c r="A717" s="216"/>
      <c r="G717" s="30"/>
      <c r="H717" s="30"/>
      <c r="I717" s="30"/>
      <c r="J717" s="205"/>
      <c r="K717" s="205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Y717" s="196"/>
    </row>
    <row r="718" spans="1:25" s="202" customFormat="1" ht="12" x14ac:dyDescent="0.2">
      <c r="A718" s="216"/>
      <c r="G718" s="30"/>
      <c r="H718" s="30"/>
      <c r="I718" s="30"/>
      <c r="J718" s="205"/>
      <c r="K718" s="205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Y718" s="196"/>
    </row>
    <row r="719" spans="1:25" s="202" customFormat="1" ht="12" x14ac:dyDescent="0.2">
      <c r="A719" s="216"/>
      <c r="G719" s="30"/>
      <c r="H719" s="30"/>
      <c r="I719" s="30"/>
      <c r="J719" s="205"/>
      <c r="K719" s="205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Y719" s="196"/>
    </row>
    <row r="720" spans="1:25" s="202" customFormat="1" ht="12" x14ac:dyDescent="0.2">
      <c r="A720" s="216"/>
      <c r="G720" s="30"/>
      <c r="H720" s="30"/>
      <c r="I720" s="30"/>
      <c r="J720" s="205"/>
      <c r="K720" s="205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Y720" s="196"/>
    </row>
    <row r="721" spans="1:25" s="202" customFormat="1" ht="12" x14ac:dyDescent="0.2">
      <c r="A721" s="216"/>
      <c r="G721" s="30"/>
      <c r="H721" s="30"/>
      <c r="I721" s="30"/>
      <c r="J721" s="205"/>
      <c r="K721" s="205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Y721" s="196"/>
    </row>
    <row r="722" spans="1:25" s="202" customFormat="1" ht="12" x14ac:dyDescent="0.2">
      <c r="A722" s="216"/>
      <c r="G722" s="30"/>
      <c r="H722" s="30"/>
      <c r="I722" s="30"/>
      <c r="J722" s="205"/>
      <c r="K722" s="205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Y722" s="196"/>
    </row>
    <row r="723" spans="1:25" s="202" customFormat="1" ht="12" x14ac:dyDescent="0.2">
      <c r="A723" s="216"/>
      <c r="G723" s="30"/>
      <c r="H723" s="30"/>
      <c r="I723" s="30"/>
      <c r="J723" s="205"/>
      <c r="K723" s="205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Y723" s="196"/>
    </row>
    <row r="724" spans="1:25" s="202" customFormat="1" ht="12" x14ac:dyDescent="0.2">
      <c r="A724" s="216"/>
      <c r="G724" s="30"/>
      <c r="H724" s="30"/>
      <c r="I724" s="30"/>
      <c r="J724" s="205"/>
      <c r="K724" s="205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Y724" s="196"/>
    </row>
    <row r="725" spans="1:25" s="202" customFormat="1" ht="12" x14ac:dyDescent="0.2">
      <c r="A725" s="216"/>
      <c r="G725" s="30"/>
      <c r="H725" s="30"/>
      <c r="I725" s="30"/>
      <c r="J725" s="205"/>
      <c r="K725" s="205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Y725" s="196"/>
    </row>
    <row r="726" spans="1:25" s="202" customFormat="1" ht="12" x14ac:dyDescent="0.2">
      <c r="A726" s="216"/>
      <c r="G726" s="30"/>
      <c r="H726" s="30"/>
      <c r="I726" s="30"/>
      <c r="J726" s="205"/>
      <c r="K726" s="205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Y726" s="196"/>
    </row>
    <row r="727" spans="1:25" s="202" customFormat="1" ht="12" x14ac:dyDescent="0.2">
      <c r="A727" s="216"/>
      <c r="G727" s="30"/>
      <c r="H727" s="30"/>
      <c r="I727" s="30"/>
      <c r="J727" s="205"/>
      <c r="K727" s="205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Y727" s="196"/>
    </row>
    <row r="728" spans="1:25" s="202" customFormat="1" ht="12" x14ac:dyDescent="0.2">
      <c r="A728" s="216"/>
      <c r="G728" s="30"/>
      <c r="H728" s="30"/>
      <c r="I728" s="30"/>
      <c r="J728" s="205"/>
      <c r="K728" s="205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Y728" s="196"/>
    </row>
    <row r="729" spans="1:25" s="202" customFormat="1" ht="12" x14ac:dyDescent="0.2">
      <c r="A729" s="216"/>
      <c r="G729" s="30"/>
      <c r="H729" s="30"/>
      <c r="I729" s="30"/>
      <c r="J729" s="205"/>
      <c r="K729" s="205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Y729" s="196"/>
    </row>
    <row r="730" spans="1:25" s="202" customFormat="1" ht="12" x14ac:dyDescent="0.2">
      <c r="A730" s="216"/>
      <c r="G730" s="30"/>
      <c r="H730" s="30"/>
      <c r="I730" s="30"/>
      <c r="J730" s="205"/>
      <c r="K730" s="205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Y730" s="196"/>
    </row>
    <row r="731" spans="1:25" s="202" customFormat="1" ht="12" x14ac:dyDescent="0.2">
      <c r="A731" s="216"/>
      <c r="G731" s="30"/>
      <c r="H731" s="30"/>
      <c r="I731" s="30"/>
      <c r="J731" s="205"/>
      <c r="K731" s="205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Y731" s="196"/>
    </row>
    <row r="732" spans="1:25" s="202" customFormat="1" ht="12" x14ac:dyDescent="0.2">
      <c r="A732" s="216"/>
      <c r="G732" s="30"/>
      <c r="H732" s="30"/>
      <c r="I732" s="30"/>
      <c r="J732" s="205"/>
      <c r="K732" s="205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Y732" s="196"/>
    </row>
    <row r="733" spans="1:25" s="202" customFormat="1" ht="12" x14ac:dyDescent="0.2">
      <c r="A733" s="216"/>
      <c r="G733" s="30"/>
      <c r="H733" s="30"/>
      <c r="I733" s="30"/>
      <c r="J733" s="205"/>
      <c r="K733" s="205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Y733" s="196"/>
    </row>
    <row r="734" spans="1:25" s="202" customFormat="1" ht="12" x14ac:dyDescent="0.2">
      <c r="A734" s="216"/>
      <c r="G734" s="30"/>
      <c r="H734" s="30"/>
      <c r="I734" s="30"/>
      <c r="J734" s="205"/>
      <c r="K734" s="205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Y734" s="196"/>
    </row>
    <row r="735" spans="1:25" s="202" customFormat="1" ht="12" x14ac:dyDescent="0.2">
      <c r="A735" s="216"/>
      <c r="G735" s="30"/>
      <c r="H735" s="30"/>
      <c r="I735" s="30"/>
      <c r="J735" s="205"/>
      <c r="K735" s="205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Y735" s="196"/>
    </row>
    <row r="736" spans="1:25" s="202" customFormat="1" ht="12" x14ac:dyDescent="0.2">
      <c r="A736" s="216"/>
      <c r="G736" s="30"/>
      <c r="H736" s="30"/>
      <c r="I736" s="30"/>
      <c r="J736" s="205"/>
      <c r="K736" s="205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Y736" s="196"/>
    </row>
    <row r="737" spans="1:25" s="202" customFormat="1" ht="12" x14ac:dyDescent="0.2">
      <c r="A737" s="216"/>
      <c r="G737" s="30"/>
      <c r="H737" s="30"/>
      <c r="I737" s="30"/>
      <c r="J737" s="205"/>
      <c r="K737" s="205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Y737" s="196"/>
    </row>
    <row r="738" spans="1:25" s="202" customFormat="1" ht="12" x14ac:dyDescent="0.2">
      <c r="A738" s="216"/>
      <c r="G738" s="30"/>
      <c r="H738" s="30"/>
      <c r="I738" s="30"/>
      <c r="J738" s="205"/>
      <c r="K738" s="205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Y738" s="196"/>
    </row>
    <row r="739" spans="1:25" s="202" customFormat="1" ht="12" x14ac:dyDescent="0.2">
      <c r="A739" s="216"/>
      <c r="G739" s="30"/>
      <c r="H739" s="30"/>
      <c r="I739" s="30"/>
      <c r="J739" s="205"/>
      <c r="K739" s="205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Y739" s="196"/>
    </row>
    <row r="740" spans="1:25" s="202" customFormat="1" ht="12" x14ac:dyDescent="0.2">
      <c r="A740" s="216"/>
      <c r="G740" s="30"/>
      <c r="H740" s="30"/>
      <c r="I740" s="30"/>
      <c r="J740" s="205"/>
      <c r="K740" s="205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Y740" s="196"/>
    </row>
    <row r="741" spans="1:25" s="202" customFormat="1" ht="12" x14ac:dyDescent="0.2">
      <c r="A741" s="216"/>
      <c r="G741" s="30"/>
      <c r="H741" s="30"/>
      <c r="I741" s="30"/>
      <c r="J741" s="205"/>
      <c r="K741" s="205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Y741" s="196"/>
    </row>
    <row r="742" spans="1:25" s="202" customFormat="1" ht="12" x14ac:dyDescent="0.2">
      <c r="A742" s="216"/>
      <c r="G742" s="30"/>
      <c r="H742" s="30"/>
      <c r="I742" s="30"/>
      <c r="J742" s="205"/>
      <c r="K742" s="205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Y742" s="196"/>
    </row>
    <row r="743" spans="1:25" s="202" customFormat="1" ht="12" x14ac:dyDescent="0.2">
      <c r="A743" s="216"/>
      <c r="G743" s="30"/>
      <c r="H743" s="30"/>
      <c r="I743" s="30"/>
      <c r="J743" s="205"/>
      <c r="K743" s="205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Y743" s="196"/>
    </row>
    <row r="744" spans="1:25" s="202" customFormat="1" ht="12" x14ac:dyDescent="0.2">
      <c r="A744" s="216"/>
      <c r="G744" s="30"/>
      <c r="H744" s="30"/>
      <c r="I744" s="30"/>
      <c r="J744" s="205"/>
      <c r="K744" s="205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Y744" s="196"/>
    </row>
    <row r="745" spans="1:25" s="202" customFormat="1" ht="12" x14ac:dyDescent="0.2">
      <c r="A745" s="216"/>
      <c r="G745" s="30"/>
      <c r="H745" s="30"/>
      <c r="I745" s="30"/>
      <c r="J745" s="205"/>
      <c r="K745" s="205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Y745" s="196"/>
    </row>
    <row r="746" spans="1:25" s="202" customFormat="1" ht="12" x14ac:dyDescent="0.2">
      <c r="A746" s="216"/>
      <c r="G746" s="30"/>
      <c r="H746" s="30"/>
      <c r="I746" s="30"/>
      <c r="J746" s="205"/>
      <c r="K746" s="205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Y746" s="196"/>
    </row>
    <row r="747" spans="1:25" s="202" customFormat="1" ht="12" x14ac:dyDescent="0.2">
      <c r="A747" s="216"/>
      <c r="G747" s="30"/>
      <c r="H747" s="30"/>
      <c r="I747" s="30"/>
      <c r="J747" s="205"/>
      <c r="K747" s="205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Y747" s="196"/>
    </row>
    <row r="748" spans="1:25" s="202" customFormat="1" ht="12" x14ac:dyDescent="0.2">
      <c r="A748" s="216"/>
      <c r="G748" s="30"/>
      <c r="H748" s="30"/>
      <c r="I748" s="30"/>
      <c r="J748" s="205"/>
      <c r="K748" s="205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Y748" s="196"/>
    </row>
    <row r="749" spans="1:25" s="202" customFormat="1" ht="12" x14ac:dyDescent="0.2">
      <c r="A749" s="216"/>
      <c r="G749" s="30"/>
      <c r="H749" s="30"/>
      <c r="I749" s="30"/>
      <c r="J749" s="205"/>
      <c r="K749" s="205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Y749" s="196"/>
    </row>
    <row r="750" spans="1:25" s="202" customFormat="1" ht="12" x14ac:dyDescent="0.2">
      <c r="A750" s="216"/>
      <c r="G750" s="30"/>
      <c r="H750" s="30"/>
      <c r="I750" s="30"/>
      <c r="J750" s="205"/>
      <c r="K750" s="205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Y750" s="196"/>
    </row>
    <row r="751" spans="1:25" s="202" customFormat="1" ht="12" x14ac:dyDescent="0.2">
      <c r="A751" s="216"/>
      <c r="G751" s="30"/>
      <c r="H751" s="30"/>
      <c r="I751" s="30"/>
      <c r="J751" s="205"/>
      <c r="K751" s="205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Y751" s="196"/>
    </row>
    <row r="752" spans="1:25" s="202" customFormat="1" ht="12" x14ac:dyDescent="0.2">
      <c r="A752" s="216"/>
      <c r="G752" s="30"/>
      <c r="H752" s="30"/>
      <c r="I752" s="30"/>
      <c r="J752" s="205"/>
      <c r="K752" s="205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Y752" s="196"/>
    </row>
    <row r="753" spans="1:25" s="202" customFormat="1" ht="12" x14ac:dyDescent="0.2">
      <c r="A753" s="216"/>
      <c r="G753" s="30"/>
      <c r="H753" s="30"/>
      <c r="I753" s="30"/>
      <c r="J753" s="205"/>
      <c r="K753" s="205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Y753" s="196"/>
    </row>
    <row r="754" spans="1:25" s="202" customFormat="1" ht="12" x14ac:dyDescent="0.2">
      <c r="A754" s="216"/>
      <c r="G754" s="30"/>
      <c r="H754" s="30"/>
      <c r="I754" s="30"/>
      <c r="J754" s="205"/>
      <c r="K754" s="205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Y754" s="196"/>
    </row>
    <row r="755" spans="1:25" s="202" customFormat="1" ht="12" x14ac:dyDescent="0.2">
      <c r="A755" s="216"/>
      <c r="G755" s="30"/>
      <c r="H755" s="30"/>
      <c r="I755" s="30"/>
      <c r="J755" s="205"/>
      <c r="K755" s="205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Y755" s="196"/>
    </row>
    <row r="756" spans="1:25" s="202" customFormat="1" ht="12" x14ac:dyDescent="0.2">
      <c r="A756" s="216"/>
      <c r="G756" s="30"/>
      <c r="H756" s="30"/>
      <c r="I756" s="30"/>
      <c r="J756" s="205"/>
      <c r="K756" s="205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Y756" s="196"/>
    </row>
    <row r="757" spans="1:25" s="202" customFormat="1" ht="12" x14ac:dyDescent="0.2">
      <c r="A757" s="216"/>
      <c r="G757" s="30"/>
      <c r="H757" s="30"/>
      <c r="I757" s="30"/>
      <c r="J757" s="205"/>
      <c r="K757" s="205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Y757" s="196"/>
    </row>
    <row r="758" spans="1:25" s="202" customFormat="1" ht="12" x14ac:dyDescent="0.2">
      <c r="A758" s="216"/>
      <c r="G758" s="30"/>
      <c r="H758" s="30"/>
      <c r="I758" s="30"/>
      <c r="J758" s="205"/>
      <c r="K758" s="205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Y758" s="196"/>
    </row>
    <row r="759" spans="1:25" s="202" customFormat="1" ht="12" x14ac:dyDescent="0.2">
      <c r="A759" s="216"/>
      <c r="G759" s="30"/>
      <c r="H759" s="30"/>
      <c r="I759" s="30"/>
      <c r="J759" s="205"/>
      <c r="K759" s="205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Y759" s="196"/>
    </row>
    <row r="760" spans="1:25" s="202" customFormat="1" ht="12" x14ac:dyDescent="0.2">
      <c r="A760" s="216"/>
      <c r="G760" s="30"/>
      <c r="H760" s="30"/>
      <c r="I760" s="30"/>
      <c r="J760" s="205"/>
      <c r="K760" s="205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Y760" s="196"/>
    </row>
    <row r="761" spans="1:25" s="202" customFormat="1" ht="12" x14ac:dyDescent="0.2">
      <c r="A761" s="216"/>
      <c r="G761" s="30"/>
      <c r="H761" s="30"/>
      <c r="I761" s="30"/>
      <c r="J761" s="205"/>
      <c r="K761" s="205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Y761" s="196"/>
    </row>
    <row r="762" spans="1:25" s="202" customFormat="1" ht="12" x14ac:dyDescent="0.2">
      <c r="A762" s="216"/>
      <c r="G762" s="30"/>
      <c r="H762" s="30"/>
      <c r="I762" s="30"/>
      <c r="J762" s="205"/>
      <c r="K762" s="205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Y762" s="196"/>
    </row>
    <row r="763" spans="1:25" s="202" customFormat="1" ht="12" x14ac:dyDescent="0.2">
      <c r="A763" s="216"/>
      <c r="G763" s="30"/>
      <c r="H763" s="30"/>
      <c r="I763" s="30"/>
      <c r="J763" s="205"/>
      <c r="K763" s="205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Y763" s="196"/>
    </row>
    <row r="764" spans="1:25" s="202" customFormat="1" ht="12" x14ac:dyDescent="0.2">
      <c r="A764" s="216"/>
      <c r="G764" s="30"/>
      <c r="H764" s="30"/>
      <c r="I764" s="30"/>
      <c r="J764" s="205"/>
      <c r="K764" s="205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Y764" s="196"/>
    </row>
    <row r="765" spans="1:25" s="202" customFormat="1" ht="12" x14ac:dyDescent="0.2">
      <c r="A765" s="216"/>
      <c r="G765" s="30"/>
      <c r="H765" s="30"/>
      <c r="I765" s="30"/>
      <c r="J765" s="205"/>
      <c r="K765" s="205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Y765" s="196"/>
    </row>
    <row r="766" spans="1:25" s="202" customFormat="1" ht="12" x14ac:dyDescent="0.2">
      <c r="A766" s="216"/>
      <c r="G766" s="30"/>
      <c r="H766" s="30"/>
      <c r="I766" s="30"/>
      <c r="J766" s="205"/>
      <c r="K766" s="205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Y766" s="196"/>
    </row>
    <row r="767" spans="1:25" s="202" customFormat="1" ht="12" x14ac:dyDescent="0.2">
      <c r="A767" s="216"/>
      <c r="G767" s="30"/>
      <c r="H767" s="30"/>
      <c r="I767" s="30"/>
      <c r="J767" s="205"/>
      <c r="K767" s="205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Y767" s="196"/>
    </row>
    <row r="768" spans="1:25" s="202" customFormat="1" ht="12" x14ac:dyDescent="0.2">
      <c r="A768" s="216"/>
      <c r="G768" s="30"/>
      <c r="H768" s="30"/>
      <c r="I768" s="30"/>
      <c r="J768" s="205"/>
      <c r="K768" s="205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Y768" s="196"/>
    </row>
    <row r="769" spans="1:25" s="202" customFormat="1" ht="12" x14ac:dyDescent="0.2">
      <c r="A769" s="216"/>
      <c r="G769" s="30"/>
      <c r="H769" s="30"/>
      <c r="I769" s="30"/>
      <c r="J769" s="205"/>
      <c r="K769" s="205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Y769" s="196"/>
    </row>
    <row r="770" spans="1:25" s="202" customFormat="1" ht="12" x14ac:dyDescent="0.2">
      <c r="A770" s="216"/>
      <c r="G770" s="30"/>
      <c r="H770" s="30"/>
      <c r="I770" s="30"/>
      <c r="J770" s="205"/>
      <c r="K770" s="205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Y770" s="196"/>
    </row>
    <row r="771" spans="1:25" s="202" customFormat="1" ht="12" x14ac:dyDescent="0.2">
      <c r="A771" s="216"/>
      <c r="G771" s="30"/>
      <c r="H771" s="30"/>
      <c r="I771" s="30"/>
      <c r="J771" s="205"/>
      <c r="K771" s="205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Y771" s="196"/>
    </row>
    <row r="772" spans="1:25" s="202" customFormat="1" ht="12" x14ac:dyDescent="0.2">
      <c r="A772" s="216"/>
      <c r="G772" s="30"/>
      <c r="H772" s="30"/>
      <c r="I772" s="30"/>
      <c r="J772" s="205"/>
      <c r="K772" s="205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Y772" s="196"/>
    </row>
    <row r="773" spans="1:25" x14ac:dyDescent="0.2">
      <c r="G773" s="217"/>
      <c r="H773" s="217"/>
      <c r="I773" s="217"/>
      <c r="J773" s="218"/>
      <c r="K773" s="218"/>
      <c r="L773" s="217"/>
      <c r="M773" s="217"/>
      <c r="N773" s="217"/>
      <c r="O773" s="217"/>
      <c r="P773" s="217"/>
      <c r="Q773" s="217"/>
      <c r="R773" s="217"/>
      <c r="S773" s="217"/>
      <c r="T773" s="217"/>
      <c r="U773" s="217"/>
      <c r="V773" s="217"/>
      <c r="W773" s="217"/>
    </row>
    <row r="774" spans="1:25" x14ac:dyDescent="0.2">
      <c r="G774" s="217"/>
      <c r="H774" s="217"/>
      <c r="I774" s="217"/>
      <c r="J774" s="218"/>
      <c r="K774" s="218"/>
      <c r="L774" s="217"/>
      <c r="M774" s="217"/>
      <c r="N774" s="217"/>
      <c r="O774" s="217"/>
      <c r="P774" s="217"/>
      <c r="Q774" s="217"/>
      <c r="R774" s="217"/>
      <c r="S774" s="217"/>
      <c r="T774" s="217"/>
      <c r="U774" s="217"/>
      <c r="V774" s="217"/>
      <c r="W774" s="217"/>
    </row>
    <row r="775" spans="1:25" x14ac:dyDescent="0.2">
      <c r="G775" s="217"/>
      <c r="H775" s="217"/>
      <c r="I775" s="217"/>
      <c r="J775" s="218"/>
      <c r="K775" s="218"/>
      <c r="L775" s="217"/>
      <c r="M775" s="217"/>
      <c r="N775" s="217"/>
      <c r="O775" s="217"/>
      <c r="P775" s="217"/>
      <c r="Q775" s="217"/>
      <c r="R775" s="217"/>
      <c r="S775" s="217"/>
      <c r="T775" s="217"/>
      <c r="U775" s="217"/>
      <c r="V775" s="217"/>
      <c r="W775" s="217"/>
    </row>
    <row r="776" spans="1:25" x14ac:dyDescent="0.2">
      <c r="G776" s="217"/>
      <c r="H776" s="217"/>
      <c r="I776" s="217"/>
      <c r="J776" s="218"/>
      <c r="K776" s="218"/>
      <c r="L776" s="217"/>
      <c r="M776" s="217"/>
      <c r="N776" s="217"/>
      <c r="O776" s="217"/>
      <c r="P776" s="217"/>
      <c r="Q776" s="217"/>
      <c r="R776" s="217"/>
      <c r="S776" s="217"/>
      <c r="T776" s="217"/>
      <c r="U776" s="217"/>
      <c r="V776" s="217"/>
      <c r="W776" s="217"/>
    </row>
    <row r="777" spans="1:25" x14ac:dyDescent="0.2">
      <c r="G777" s="217"/>
      <c r="H777" s="217"/>
      <c r="I777" s="217"/>
      <c r="J777" s="218"/>
      <c r="K777" s="218"/>
      <c r="L777" s="217"/>
      <c r="M777" s="217"/>
      <c r="N777" s="217"/>
      <c r="O777" s="217"/>
      <c r="P777" s="217"/>
      <c r="Q777" s="217"/>
      <c r="R777" s="217"/>
      <c r="S777" s="217"/>
      <c r="T777" s="217"/>
      <c r="U777" s="217"/>
      <c r="V777" s="217"/>
      <c r="W777" s="217"/>
    </row>
    <row r="778" spans="1:25" x14ac:dyDescent="0.2">
      <c r="G778" s="217"/>
      <c r="H778" s="217"/>
      <c r="I778" s="217"/>
      <c r="J778" s="218"/>
      <c r="K778" s="218"/>
      <c r="L778" s="217"/>
      <c r="M778" s="217"/>
      <c r="N778" s="217"/>
      <c r="O778" s="217"/>
      <c r="P778" s="217"/>
      <c r="Q778" s="217"/>
      <c r="R778" s="217"/>
      <c r="S778" s="217"/>
      <c r="T778" s="217"/>
      <c r="U778" s="217"/>
      <c r="V778" s="217"/>
      <c r="W778" s="217"/>
    </row>
    <row r="779" spans="1:25" x14ac:dyDescent="0.2">
      <c r="G779" s="217"/>
      <c r="H779" s="217"/>
      <c r="I779" s="217"/>
      <c r="J779" s="218"/>
      <c r="K779" s="218"/>
      <c r="L779" s="217"/>
      <c r="M779" s="217"/>
      <c r="N779" s="217"/>
      <c r="O779" s="217"/>
      <c r="P779" s="217"/>
      <c r="Q779" s="217"/>
      <c r="R779" s="217"/>
      <c r="S779" s="217"/>
      <c r="T779" s="217"/>
      <c r="U779" s="217"/>
      <c r="V779" s="217"/>
      <c r="W779" s="217"/>
    </row>
    <row r="780" spans="1:25" x14ac:dyDescent="0.2">
      <c r="G780" s="217"/>
      <c r="H780" s="217"/>
      <c r="I780" s="217"/>
      <c r="J780" s="218"/>
      <c r="K780" s="218"/>
      <c r="L780" s="217"/>
      <c r="M780" s="217"/>
      <c r="N780" s="217"/>
      <c r="O780" s="217"/>
      <c r="P780" s="217"/>
      <c r="Q780" s="217"/>
      <c r="R780" s="217"/>
      <c r="S780" s="217"/>
      <c r="T780" s="217"/>
      <c r="U780" s="217"/>
      <c r="V780" s="217"/>
      <c r="W780" s="217"/>
    </row>
    <row r="781" spans="1:25" x14ac:dyDescent="0.2">
      <c r="G781" s="217"/>
      <c r="H781" s="217"/>
      <c r="I781" s="217"/>
      <c r="J781" s="218"/>
      <c r="K781" s="218"/>
      <c r="L781" s="217"/>
      <c r="M781" s="217"/>
      <c r="N781" s="217"/>
      <c r="O781" s="217"/>
      <c r="P781" s="217"/>
      <c r="Q781" s="217"/>
      <c r="R781" s="217"/>
      <c r="S781" s="217"/>
      <c r="T781" s="217"/>
      <c r="U781" s="217"/>
      <c r="V781" s="217"/>
      <c r="W781" s="217"/>
    </row>
    <row r="782" spans="1:25" x14ac:dyDescent="0.2">
      <c r="G782" s="217"/>
      <c r="H782" s="217"/>
      <c r="I782" s="217"/>
      <c r="J782" s="218"/>
      <c r="K782" s="218"/>
      <c r="L782" s="217"/>
      <c r="M782" s="217"/>
      <c r="N782" s="217"/>
      <c r="O782" s="217"/>
      <c r="P782" s="217"/>
      <c r="Q782" s="217"/>
      <c r="R782" s="217"/>
      <c r="S782" s="217"/>
      <c r="T782" s="217"/>
      <c r="U782" s="217"/>
      <c r="V782" s="217"/>
      <c r="W782" s="217"/>
    </row>
    <row r="783" spans="1:25" x14ac:dyDescent="0.2">
      <c r="G783" s="217"/>
      <c r="H783" s="217"/>
      <c r="I783" s="217"/>
      <c r="J783" s="218"/>
      <c r="K783" s="218"/>
      <c r="L783" s="217"/>
      <c r="M783" s="217"/>
      <c r="N783" s="217"/>
      <c r="O783" s="217"/>
      <c r="P783" s="217"/>
      <c r="Q783" s="217"/>
      <c r="R783" s="217"/>
      <c r="S783" s="217"/>
      <c r="T783" s="217"/>
      <c r="U783" s="217"/>
      <c r="V783" s="217"/>
      <c r="W783" s="217"/>
    </row>
    <row r="784" spans="1:25" x14ac:dyDescent="0.2">
      <c r="G784" s="217"/>
      <c r="H784" s="217"/>
      <c r="I784" s="217"/>
      <c r="J784" s="218"/>
      <c r="K784" s="218"/>
      <c r="L784" s="217"/>
      <c r="M784" s="217"/>
      <c r="N784" s="217"/>
      <c r="O784" s="217"/>
      <c r="P784" s="217"/>
      <c r="Q784" s="217"/>
      <c r="R784" s="217"/>
      <c r="S784" s="217"/>
      <c r="T784" s="217"/>
      <c r="U784" s="217"/>
      <c r="V784" s="217"/>
      <c r="W784" s="217"/>
    </row>
    <row r="785" spans="7:23" x14ac:dyDescent="0.2">
      <c r="G785" s="217"/>
      <c r="H785" s="217"/>
      <c r="I785" s="217"/>
      <c r="J785" s="218"/>
      <c r="K785" s="218"/>
      <c r="L785" s="217"/>
      <c r="M785" s="217"/>
      <c r="N785" s="217"/>
      <c r="O785" s="217"/>
      <c r="P785" s="217"/>
      <c r="Q785" s="217"/>
      <c r="R785" s="217"/>
      <c r="S785" s="217"/>
      <c r="T785" s="217"/>
      <c r="U785" s="217"/>
      <c r="V785" s="217"/>
      <c r="W785" s="217"/>
    </row>
    <row r="786" spans="7:23" x14ac:dyDescent="0.2">
      <c r="G786" s="217"/>
      <c r="H786" s="217"/>
      <c r="I786" s="217"/>
      <c r="J786" s="218"/>
      <c r="K786" s="218"/>
      <c r="L786" s="217"/>
      <c r="M786" s="217"/>
      <c r="N786" s="217"/>
      <c r="O786" s="217"/>
      <c r="P786" s="217"/>
      <c r="Q786" s="217"/>
      <c r="R786" s="217"/>
      <c r="S786" s="217"/>
      <c r="T786" s="217"/>
      <c r="U786" s="217"/>
      <c r="V786" s="217"/>
      <c r="W786" s="217"/>
    </row>
    <row r="787" spans="7:23" x14ac:dyDescent="0.2">
      <c r="G787" s="217"/>
      <c r="H787" s="217"/>
      <c r="I787" s="217"/>
      <c r="J787" s="218"/>
      <c r="K787" s="218"/>
      <c r="L787" s="217"/>
      <c r="M787" s="217"/>
      <c r="N787" s="217"/>
      <c r="O787" s="217"/>
      <c r="P787" s="217"/>
      <c r="Q787" s="217"/>
      <c r="R787" s="217"/>
      <c r="S787" s="217"/>
      <c r="T787" s="217"/>
      <c r="U787" s="217"/>
      <c r="V787" s="217"/>
      <c r="W787" s="217"/>
    </row>
    <row r="788" spans="7:23" x14ac:dyDescent="0.2">
      <c r="G788" s="217"/>
      <c r="H788" s="217"/>
      <c r="I788" s="217"/>
      <c r="J788" s="218"/>
      <c r="K788" s="218"/>
      <c r="L788" s="217"/>
      <c r="M788" s="217"/>
      <c r="N788" s="217"/>
      <c r="O788" s="217"/>
      <c r="P788" s="217"/>
      <c r="Q788" s="217"/>
      <c r="R788" s="217"/>
      <c r="S788" s="217"/>
      <c r="T788" s="217"/>
      <c r="U788" s="217"/>
      <c r="V788" s="217"/>
      <c r="W788" s="217"/>
    </row>
    <row r="789" spans="7:23" x14ac:dyDescent="0.2">
      <c r="G789" s="217"/>
      <c r="H789" s="217"/>
      <c r="I789" s="217"/>
      <c r="J789" s="218"/>
      <c r="K789" s="218"/>
      <c r="L789" s="217"/>
      <c r="M789" s="217"/>
      <c r="N789" s="217"/>
      <c r="O789" s="217"/>
      <c r="P789" s="217"/>
      <c r="Q789" s="217"/>
      <c r="R789" s="217"/>
      <c r="S789" s="217"/>
      <c r="T789" s="217"/>
      <c r="U789" s="217"/>
      <c r="V789" s="217"/>
      <c r="W789" s="217"/>
    </row>
    <row r="790" spans="7:23" x14ac:dyDescent="0.2">
      <c r="G790" s="217"/>
      <c r="H790" s="217"/>
      <c r="I790" s="217"/>
      <c r="J790" s="218"/>
      <c r="K790" s="218"/>
      <c r="L790" s="217"/>
      <c r="M790" s="217"/>
      <c r="N790" s="217"/>
      <c r="O790" s="217"/>
      <c r="P790" s="217"/>
      <c r="Q790" s="217"/>
      <c r="R790" s="217"/>
      <c r="S790" s="217"/>
      <c r="T790" s="217"/>
      <c r="U790" s="217"/>
      <c r="V790" s="217"/>
      <c r="W790" s="217"/>
    </row>
    <row r="791" spans="7:23" x14ac:dyDescent="0.2">
      <c r="G791" s="217"/>
      <c r="H791" s="217"/>
      <c r="I791" s="217"/>
      <c r="J791" s="218"/>
      <c r="K791" s="218"/>
      <c r="L791" s="217"/>
      <c r="M791" s="217"/>
      <c r="N791" s="217"/>
      <c r="O791" s="217"/>
      <c r="P791" s="217"/>
      <c r="Q791" s="217"/>
      <c r="R791" s="217"/>
      <c r="S791" s="217"/>
      <c r="T791" s="217"/>
      <c r="U791" s="217"/>
      <c r="V791" s="217"/>
      <c r="W791" s="217"/>
    </row>
    <row r="792" spans="7:23" x14ac:dyDescent="0.2">
      <c r="G792" s="217"/>
      <c r="H792" s="217"/>
      <c r="I792" s="217"/>
      <c r="J792" s="218"/>
      <c r="K792" s="218"/>
      <c r="L792" s="217"/>
      <c r="M792" s="217"/>
      <c r="N792" s="217"/>
      <c r="O792" s="217"/>
      <c r="P792" s="217"/>
      <c r="Q792" s="217"/>
      <c r="R792" s="217"/>
      <c r="S792" s="217"/>
      <c r="T792" s="217"/>
      <c r="U792" s="217"/>
      <c r="V792" s="217"/>
      <c r="W792" s="217"/>
    </row>
    <row r="793" spans="7:23" x14ac:dyDescent="0.2">
      <c r="G793" s="217"/>
      <c r="H793" s="217"/>
      <c r="I793" s="217"/>
      <c r="J793" s="218"/>
      <c r="K793" s="218"/>
      <c r="L793" s="217"/>
      <c r="M793" s="217"/>
      <c r="N793" s="217"/>
      <c r="O793" s="217"/>
      <c r="P793" s="217"/>
      <c r="Q793" s="217"/>
      <c r="R793" s="217"/>
      <c r="S793" s="217"/>
      <c r="T793" s="217"/>
      <c r="U793" s="217"/>
      <c r="V793" s="217"/>
      <c r="W793" s="217"/>
    </row>
    <row r="794" spans="7:23" x14ac:dyDescent="0.2">
      <c r="G794" s="217"/>
      <c r="H794" s="217"/>
      <c r="I794" s="217"/>
      <c r="J794" s="218"/>
      <c r="K794" s="218"/>
      <c r="L794" s="217"/>
      <c r="M794" s="217"/>
      <c r="N794" s="217"/>
      <c r="O794" s="217"/>
      <c r="P794" s="217"/>
      <c r="Q794" s="217"/>
      <c r="R794" s="217"/>
      <c r="S794" s="217"/>
      <c r="T794" s="217"/>
      <c r="U794" s="217"/>
      <c r="V794" s="217"/>
      <c r="W794" s="217"/>
    </row>
    <row r="795" spans="7:23" x14ac:dyDescent="0.2">
      <c r="G795" s="217"/>
      <c r="H795" s="217"/>
      <c r="I795" s="217"/>
      <c r="J795" s="218"/>
      <c r="K795" s="218"/>
      <c r="L795" s="217"/>
      <c r="M795" s="217"/>
      <c r="N795" s="217"/>
      <c r="O795" s="217"/>
      <c r="P795" s="217"/>
      <c r="Q795" s="217"/>
      <c r="R795" s="217"/>
      <c r="S795" s="217"/>
      <c r="T795" s="217"/>
      <c r="U795" s="217"/>
      <c r="V795" s="217"/>
      <c r="W795" s="217"/>
    </row>
    <row r="796" spans="7:23" x14ac:dyDescent="0.2">
      <c r="G796" s="217"/>
      <c r="H796" s="217"/>
      <c r="I796" s="217"/>
      <c r="J796" s="218"/>
      <c r="K796" s="218"/>
      <c r="L796" s="217"/>
      <c r="M796" s="217"/>
      <c r="N796" s="217"/>
      <c r="O796" s="217"/>
      <c r="P796" s="217"/>
      <c r="Q796" s="217"/>
      <c r="R796" s="217"/>
      <c r="S796" s="217"/>
      <c r="T796" s="217"/>
      <c r="U796" s="217"/>
      <c r="V796" s="217"/>
      <c r="W796" s="217"/>
    </row>
    <row r="797" spans="7:23" x14ac:dyDescent="0.2">
      <c r="G797" s="217"/>
      <c r="H797" s="217"/>
      <c r="I797" s="217"/>
      <c r="J797" s="218"/>
      <c r="K797" s="218"/>
      <c r="L797" s="217"/>
      <c r="M797" s="217"/>
      <c r="N797" s="217"/>
      <c r="O797" s="217"/>
      <c r="P797" s="217"/>
      <c r="Q797" s="217"/>
      <c r="R797" s="217"/>
      <c r="S797" s="217"/>
      <c r="T797" s="217"/>
      <c r="U797" s="217"/>
      <c r="V797" s="217"/>
      <c r="W797" s="217"/>
    </row>
    <row r="798" spans="7:23" x14ac:dyDescent="0.2">
      <c r="G798" s="217"/>
      <c r="H798" s="217"/>
      <c r="I798" s="217"/>
      <c r="J798" s="218"/>
      <c r="K798" s="218"/>
      <c r="L798" s="217"/>
      <c r="M798" s="217"/>
      <c r="N798" s="217"/>
      <c r="O798" s="217"/>
      <c r="P798" s="217"/>
      <c r="Q798" s="217"/>
      <c r="R798" s="217"/>
      <c r="S798" s="217"/>
      <c r="T798" s="217"/>
      <c r="U798" s="217"/>
      <c r="V798" s="217"/>
      <c r="W798" s="217"/>
    </row>
    <row r="799" spans="7:23" x14ac:dyDescent="0.2">
      <c r="G799" s="217"/>
      <c r="H799" s="217"/>
      <c r="I799" s="217"/>
      <c r="J799" s="218"/>
      <c r="K799" s="218"/>
      <c r="L799" s="217"/>
      <c r="M799" s="217"/>
      <c r="N799" s="217"/>
      <c r="O799" s="217"/>
      <c r="P799" s="217"/>
      <c r="Q799" s="217"/>
      <c r="R799" s="217"/>
      <c r="S799" s="217"/>
      <c r="T799" s="217"/>
      <c r="U799" s="217"/>
      <c r="V799" s="217"/>
      <c r="W799" s="217"/>
    </row>
    <row r="800" spans="7:23" x14ac:dyDescent="0.2">
      <c r="G800" s="217"/>
      <c r="H800" s="217"/>
      <c r="I800" s="217"/>
      <c r="J800" s="218"/>
      <c r="K800" s="218"/>
      <c r="L800" s="217"/>
      <c r="M800" s="217"/>
      <c r="N800" s="217"/>
      <c r="O800" s="217"/>
      <c r="P800" s="217"/>
      <c r="Q800" s="217"/>
      <c r="R800" s="217"/>
      <c r="S800" s="217"/>
      <c r="T800" s="217"/>
      <c r="U800" s="217"/>
      <c r="V800" s="217"/>
      <c r="W800" s="217"/>
    </row>
    <row r="801" spans="7:23" x14ac:dyDescent="0.2">
      <c r="G801" s="217"/>
      <c r="H801" s="217"/>
      <c r="I801" s="217"/>
      <c r="J801" s="218"/>
      <c r="K801" s="218"/>
      <c r="L801" s="217"/>
      <c r="M801" s="217"/>
      <c r="N801" s="217"/>
      <c r="O801" s="217"/>
      <c r="P801" s="217"/>
      <c r="Q801" s="217"/>
      <c r="R801" s="217"/>
      <c r="S801" s="217"/>
      <c r="T801" s="217"/>
      <c r="U801" s="217"/>
      <c r="V801" s="217"/>
      <c r="W801" s="217"/>
    </row>
    <row r="802" spans="7:23" x14ac:dyDescent="0.2">
      <c r="G802" s="217"/>
      <c r="H802" s="217"/>
      <c r="I802" s="217"/>
      <c r="J802" s="218"/>
      <c r="K802" s="218"/>
      <c r="L802" s="217"/>
      <c r="M802" s="217"/>
      <c r="N802" s="217"/>
      <c r="O802" s="217"/>
      <c r="P802" s="217"/>
      <c r="Q802" s="217"/>
      <c r="R802" s="217"/>
      <c r="S802" s="217"/>
      <c r="T802" s="217"/>
      <c r="U802" s="217"/>
      <c r="V802" s="217"/>
      <c r="W802" s="217"/>
    </row>
    <row r="803" spans="7:23" x14ac:dyDescent="0.2">
      <c r="G803" s="217"/>
      <c r="H803" s="217"/>
      <c r="I803" s="217"/>
      <c r="J803" s="218"/>
      <c r="K803" s="218"/>
      <c r="L803" s="217"/>
      <c r="M803" s="217"/>
      <c r="N803" s="217"/>
      <c r="O803" s="217"/>
      <c r="P803" s="217"/>
      <c r="Q803" s="217"/>
      <c r="R803" s="217"/>
      <c r="S803" s="217"/>
      <c r="T803" s="217"/>
      <c r="U803" s="217"/>
      <c r="V803" s="217"/>
      <c r="W803" s="217"/>
    </row>
    <row r="804" spans="7:23" x14ac:dyDescent="0.2">
      <c r="G804" s="217"/>
      <c r="H804" s="217"/>
      <c r="I804" s="217"/>
      <c r="J804" s="218"/>
      <c r="K804" s="218"/>
      <c r="L804" s="217"/>
      <c r="M804" s="217"/>
      <c r="N804" s="217"/>
      <c r="O804" s="217"/>
      <c r="P804" s="217"/>
      <c r="Q804" s="217"/>
      <c r="R804" s="217"/>
      <c r="S804" s="217"/>
      <c r="T804" s="217"/>
      <c r="U804" s="217"/>
      <c r="V804" s="217"/>
      <c r="W804" s="217"/>
    </row>
    <row r="805" spans="7:23" x14ac:dyDescent="0.2">
      <c r="G805" s="217"/>
      <c r="H805" s="217"/>
      <c r="I805" s="217"/>
      <c r="J805" s="218"/>
      <c r="K805" s="218"/>
      <c r="L805" s="217"/>
      <c r="M805" s="217"/>
      <c r="N805" s="217"/>
      <c r="O805" s="217"/>
      <c r="P805" s="217"/>
      <c r="Q805" s="217"/>
      <c r="R805" s="217"/>
      <c r="S805" s="217"/>
      <c r="T805" s="217"/>
      <c r="U805" s="217"/>
      <c r="V805" s="217"/>
      <c r="W805" s="217"/>
    </row>
    <row r="806" spans="7:23" x14ac:dyDescent="0.2">
      <c r="G806" s="217"/>
      <c r="H806" s="217"/>
      <c r="I806" s="217"/>
      <c r="J806" s="218"/>
      <c r="K806" s="218"/>
      <c r="L806" s="217"/>
      <c r="M806" s="217"/>
      <c r="N806" s="217"/>
      <c r="O806" s="217"/>
      <c r="P806" s="217"/>
      <c r="Q806" s="217"/>
      <c r="R806" s="217"/>
      <c r="S806" s="217"/>
      <c r="T806" s="217"/>
      <c r="U806" s="217"/>
      <c r="V806" s="217"/>
      <c r="W806" s="217"/>
    </row>
    <row r="807" spans="7:23" x14ac:dyDescent="0.2">
      <c r="G807" s="217"/>
      <c r="H807" s="217"/>
      <c r="I807" s="217"/>
      <c r="J807" s="218"/>
      <c r="K807" s="218"/>
      <c r="L807" s="217"/>
      <c r="M807" s="217"/>
      <c r="N807" s="217"/>
      <c r="O807" s="217"/>
      <c r="P807" s="217"/>
      <c r="Q807" s="217"/>
      <c r="R807" s="217"/>
      <c r="S807" s="217"/>
      <c r="T807" s="217"/>
      <c r="U807" s="217"/>
      <c r="V807" s="217"/>
      <c r="W807" s="217"/>
    </row>
    <row r="808" spans="7:23" x14ac:dyDescent="0.2">
      <c r="G808" s="217"/>
      <c r="H808" s="217"/>
      <c r="I808" s="217"/>
      <c r="J808" s="218"/>
      <c r="K808" s="218"/>
      <c r="L808" s="217"/>
      <c r="M808" s="217"/>
      <c r="N808" s="217"/>
      <c r="O808" s="217"/>
      <c r="P808" s="217"/>
      <c r="Q808" s="217"/>
      <c r="R808" s="217"/>
      <c r="S808" s="217"/>
      <c r="T808" s="217"/>
      <c r="U808" s="217"/>
      <c r="V808" s="217"/>
      <c r="W808" s="217"/>
    </row>
    <row r="809" spans="7:23" x14ac:dyDescent="0.2">
      <c r="G809" s="217"/>
      <c r="H809" s="217"/>
      <c r="I809" s="217"/>
      <c r="J809" s="218"/>
      <c r="K809" s="218"/>
      <c r="L809" s="217"/>
      <c r="M809" s="217"/>
      <c r="N809" s="217"/>
      <c r="O809" s="217"/>
      <c r="P809" s="217"/>
      <c r="Q809" s="217"/>
      <c r="R809" s="217"/>
      <c r="S809" s="217"/>
      <c r="T809" s="217"/>
      <c r="U809" s="217"/>
      <c r="V809" s="217"/>
      <c r="W809" s="217"/>
    </row>
    <row r="810" spans="7:23" x14ac:dyDescent="0.2">
      <c r="G810" s="217"/>
      <c r="H810" s="217"/>
      <c r="I810" s="217"/>
      <c r="J810" s="218"/>
      <c r="K810" s="218"/>
      <c r="L810" s="217"/>
      <c r="M810" s="217"/>
      <c r="N810" s="217"/>
      <c r="O810" s="217"/>
      <c r="P810" s="217"/>
      <c r="Q810" s="217"/>
      <c r="R810" s="217"/>
      <c r="S810" s="217"/>
      <c r="T810" s="217"/>
      <c r="U810" s="217"/>
      <c r="V810" s="217"/>
      <c r="W810" s="217"/>
    </row>
    <row r="811" spans="7:23" x14ac:dyDescent="0.2">
      <c r="G811" s="217"/>
      <c r="H811" s="217"/>
      <c r="I811" s="217"/>
      <c r="J811" s="218"/>
      <c r="K811" s="218"/>
      <c r="L811" s="217"/>
      <c r="M811" s="217"/>
      <c r="N811" s="217"/>
      <c r="O811" s="217"/>
      <c r="P811" s="217"/>
      <c r="Q811" s="217"/>
      <c r="R811" s="217"/>
      <c r="S811" s="217"/>
      <c r="T811" s="217"/>
      <c r="U811" s="217"/>
      <c r="V811" s="217"/>
      <c r="W811" s="217"/>
    </row>
    <row r="812" spans="7:23" x14ac:dyDescent="0.2">
      <c r="G812" s="217"/>
      <c r="H812" s="217"/>
      <c r="I812" s="217"/>
      <c r="J812" s="218"/>
      <c r="K812" s="218"/>
      <c r="L812" s="217"/>
      <c r="M812" s="217"/>
      <c r="N812" s="217"/>
      <c r="O812" s="217"/>
      <c r="P812" s="217"/>
      <c r="Q812" s="217"/>
      <c r="R812" s="217"/>
      <c r="S812" s="217"/>
      <c r="T812" s="217"/>
      <c r="U812" s="217"/>
      <c r="V812" s="217"/>
      <c r="W812" s="217"/>
    </row>
    <row r="813" spans="7:23" x14ac:dyDescent="0.2">
      <c r="G813" s="217"/>
      <c r="H813" s="217"/>
      <c r="I813" s="217"/>
      <c r="J813" s="218"/>
      <c r="K813" s="218"/>
      <c r="L813" s="217"/>
      <c r="M813" s="217"/>
      <c r="N813" s="217"/>
      <c r="O813" s="217"/>
      <c r="P813" s="217"/>
      <c r="Q813" s="217"/>
      <c r="R813" s="217"/>
      <c r="S813" s="217"/>
      <c r="T813" s="217"/>
      <c r="U813" s="217"/>
      <c r="V813" s="217"/>
      <c r="W813" s="217"/>
    </row>
    <row r="814" spans="7:23" x14ac:dyDescent="0.2">
      <c r="G814" s="217"/>
      <c r="H814" s="217"/>
      <c r="I814" s="217"/>
      <c r="J814" s="218"/>
      <c r="K814" s="218"/>
      <c r="L814" s="217"/>
      <c r="M814" s="217"/>
      <c r="N814" s="217"/>
      <c r="O814" s="217"/>
      <c r="P814" s="217"/>
      <c r="Q814" s="217"/>
      <c r="R814" s="217"/>
      <c r="S814" s="217"/>
      <c r="T814" s="217"/>
      <c r="U814" s="217"/>
      <c r="V814" s="217"/>
      <c r="W814" s="217"/>
    </row>
    <row r="815" spans="7:23" x14ac:dyDescent="0.2">
      <c r="G815" s="217"/>
      <c r="H815" s="217"/>
      <c r="I815" s="217"/>
      <c r="J815" s="218"/>
      <c r="K815" s="218"/>
      <c r="L815" s="217"/>
      <c r="M815" s="217"/>
      <c r="N815" s="217"/>
      <c r="O815" s="217"/>
      <c r="P815" s="217"/>
      <c r="Q815" s="217"/>
      <c r="R815" s="217"/>
      <c r="S815" s="217"/>
      <c r="T815" s="217"/>
      <c r="U815" s="217"/>
      <c r="V815" s="217"/>
      <c r="W815" s="217"/>
    </row>
    <row r="816" spans="7:23" x14ac:dyDescent="0.2">
      <c r="G816" s="217"/>
      <c r="H816" s="217"/>
      <c r="I816" s="217"/>
      <c r="J816" s="218"/>
      <c r="K816" s="218"/>
      <c r="L816" s="217"/>
      <c r="M816" s="217"/>
      <c r="N816" s="217"/>
      <c r="O816" s="217"/>
      <c r="P816" s="217"/>
      <c r="Q816" s="217"/>
      <c r="R816" s="217"/>
      <c r="S816" s="217"/>
      <c r="T816" s="217"/>
      <c r="U816" s="217"/>
      <c r="V816" s="217"/>
      <c r="W816" s="217"/>
    </row>
    <row r="817" spans="7:23" x14ac:dyDescent="0.2">
      <c r="G817" s="217"/>
      <c r="H817" s="217"/>
      <c r="I817" s="217"/>
      <c r="J817" s="218"/>
      <c r="K817" s="218"/>
      <c r="L817" s="217"/>
      <c r="M817" s="217"/>
      <c r="N817" s="217"/>
      <c r="O817" s="217"/>
      <c r="P817" s="217"/>
      <c r="Q817" s="217"/>
      <c r="R817" s="217"/>
      <c r="S817" s="217"/>
      <c r="T817" s="217"/>
      <c r="U817" s="217"/>
      <c r="V817" s="217"/>
      <c r="W817" s="217"/>
    </row>
    <row r="818" spans="7:23" x14ac:dyDescent="0.2">
      <c r="G818" s="217"/>
      <c r="H818" s="217"/>
      <c r="I818" s="217"/>
      <c r="J818" s="218"/>
      <c r="K818" s="218"/>
      <c r="L818" s="217"/>
      <c r="M818" s="217"/>
      <c r="N818" s="217"/>
      <c r="O818" s="217"/>
      <c r="P818" s="217"/>
      <c r="Q818" s="217"/>
      <c r="R818" s="217"/>
      <c r="S818" s="217"/>
      <c r="T818" s="217"/>
      <c r="U818" s="217"/>
      <c r="V818" s="217"/>
      <c r="W818" s="217"/>
    </row>
    <row r="819" spans="7:23" x14ac:dyDescent="0.2">
      <c r="G819" s="217"/>
      <c r="H819" s="217"/>
      <c r="I819" s="217"/>
      <c r="J819" s="218"/>
      <c r="K819" s="218"/>
      <c r="L819" s="217"/>
      <c r="M819" s="217"/>
      <c r="N819" s="217"/>
      <c r="O819" s="217"/>
      <c r="P819" s="217"/>
      <c r="Q819" s="217"/>
      <c r="R819" s="217"/>
      <c r="S819" s="217"/>
      <c r="T819" s="217"/>
      <c r="U819" s="217"/>
      <c r="V819" s="217"/>
      <c r="W819" s="217"/>
    </row>
    <row r="820" spans="7:23" x14ac:dyDescent="0.2">
      <c r="G820" s="217"/>
      <c r="H820" s="217"/>
      <c r="I820" s="217"/>
      <c r="J820" s="218"/>
      <c r="K820" s="218"/>
      <c r="L820" s="217"/>
      <c r="M820" s="217"/>
      <c r="N820" s="217"/>
      <c r="O820" s="217"/>
      <c r="P820" s="217"/>
      <c r="Q820" s="217"/>
      <c r="R820" s="217"/>
      <c r="S820" s="217"/>
      <c r="T820" s="217"/>
      <c r="U820" s="217"/>
      <c r="V820" s="217"/>
      <c r="W820" s="217"/>
    </row>
    <row r="821" spans="7:23" x14ac:dyDescent="0.2">
      <c r="G821" s="217"/>
      <c r="H821" s="217"/>
      <c r="I821" s="217"/>
      <c r="J821" s="218"/>
      <c r="K821" s="218"/>
      <c r="L821" s="217"/>
      <c r="M821" s="217"/>
      <c r="N821" s="217"/>
      <c r="O821" s="217"/>
      <c r="P821" s="217"/>
      <c r="Q821" s="217"/>
      <c r="R821" s="217"/>
      <c r="S821" s="217"/>
      <c r="T821" s="217"/>
      <c r="U821" s="217"/>
      <c r="V821" s="217"/>
      <c r="W821" s="217"/>
    </row>
    <row r="822" spans="7:23" x14ac:dyDescent="0.2">
      <c r="G822" s="217"/>
      <c r="H822" s="217"/>
      <c r="I822" s="217"/>
      <c r="J822" s="218"/>
      <c r="K822" s="218"/>
      <c r="L822" s="217"/>
      <c r="M822" s="217"/>
      <c r="N822" s="217"/>
      <c r="O822" s="217"/>
      <c r="P822" s="217"/>
      <c r="Q822" s="217"/>
      <c r="R822" s="217"/>
      <c r="S822" s="217"/>
      <c r="T822" s="217"/>
      <c r="U822" s="217"/>
      <c r="V822" s="217"/>
      <c r="W822" s="217"/>
    </row>
    <row r="823" spans="7:23" x14ac:dyDescent="0.2">
      <c r="G823" s="217"/>
      <c r="H823" s="217"/>
      <c r="I823" s="217"/>
      <c r="J823" s="218"/>
      <c r="K823" s="218"/>
      <c r="L823" s="217"/>
      <c r="M823" s="217"/>
      <c r="N823" s="217"/>
      <c r="O823" s="217"/>
      <c r="P823" s="217"/>
      <c r="Q823" s="217"/>
      <c r="R823" s="217"/>
      <c r="S823" s="217"/>
      <c r="T823" s="217"/>
      <c r="U823" s="217"/>
      <c r="V823" s="217"/>
      <c r="W823" s="217"/>
    </row>
    <row r="824" spans="7:23" x14ac:dyDescent="0.2">
      <c r="G824" s="217"/>
      <c r="H824" s="217"/>
      <c r="I824" s="217"/>
      <c r="J824" s="218"/>
      <c r="K824" s="218"/>
      <c r="L824" s="217"/>
      <c r="M824" s="217"/>
      <c r="N824" s="217"/>
      <c r="O824" s="217"/>
      <c r="P824" s="217"/>
      <c r="Q824" s="217"/>
      <c r="R824" s="217"/>
      <c r="S824" s="217"/>
      <c r="T824" s="217"/>
      <c r="U824" s="217"/>
      <c r="V824" s="217"/>
      <c r="W824" s="217"/>
    </row>
    <row r="825" spans="7:23" x14ac:dyDescent="0.2">
      <c r="G825" s="217"/>
      <c r="H825" s="217"/>
      <c r="I825" s="217"/>
      <c r="J825" s="218"/>
      <c r="K825" s="218"/>
      <c r="L825" s="217"/>
      <c r="M825" s="217"/>
      <c r="N825" s="217"/>
      <c r="O825" s="217"/>
      <c r="P825" s="217"/>
      <c r="Q825" s="217"/>
      <c r="R825" s="217"/>
      <c r="S825" s="217"/>
      <c r="T825" s="217"/>
      <c r="U825" s="217"/>
      <c r="V825" s="217"/>
      <c r="W825" s="217"/>
    </row>
    <row r="826" spans="7:23" x14ac:dyDescent="0.2">
      <c r="G826" s="217"/>
      <c r="H826" s="217"/>
      <c r="I826" s="217"/>
      <c r="J826" s="218"/>
      <c r="K826" s="218"/>
      <c r="L826" s="217"/>
      <c r="M826" s="217"/>
      <c r="N826" s="217"/>
      <c r="O826" s="217"/>
      <c r="P826" s="217"/>
      <c r="Q826" s="217"/>
      <c r="R826" s="217"/>
      <c r="S826" s="217"/>
      <c r="T826" s="217"/>
      <c r="U826" s="217"/>
      <c r="V826" s="217"/>
      <c r="W826" s="217"/>
    </row>
    <row r="827" spans="7:23" x14ac:dyDescent="0.2">
      <c r="G827" s="217"/>
      <c r="H827" s="217"/>
      <c r="I827" s="217"/>
      <c r="J827" s="218"/>
      <c r="K827" s="218"/>
      <c r="L827" s="217"/>
      <c r="M827" s="217"/>
      <c r="N827" s="217"/>
      <c r="O827" s="217"/>
      <c r="P827" s="217"/>
      <c r="Q827" s="217"/>
      <c r="R827" s="217"/>
      <c r="S827" s="217"/>
      <c r="T827" s="217"/>
      <c r="U827" s="217"/>
      <c r="V827" s="217"/>
      <c r="W827" s="217"/>
    </row>
    <row r="828" spans="7:23" x14ac:dyDescent="0.2">
      <c r="G828" s="217"/>
      <c r="H828" s="217"/>
      <c r="I828" s="217"/>
      <c r="J828" s="218"/>
      <c r="K828" s="218"/>
      <c r="L828" s="217"/>
      <c r="M828" s="217"/>
      <c r="N828" s="217"/>
      <c r="O828" s="217"/>
      <c r="P828" s="217"/>
      <c r="Q828" s="217"/>
      <c r="R828" s="217"/>
      <c r="S828" s="217"/>
      <c r="T828" s="217"/>
      <c r="U828" s="217"/>
      <c r="V828" s="217"/>
      <c r="W828" s="217"/>
    </row>
    <row r="829" spans="7:23" x14ac:dyDescent="0.2">
      <c r="G829" s="217"/>
      <c r="H829" s="217"/>
      <c r="I829" s="217"/>
      <c r="J829" s="218"/>
      <c r="K829" s="218"/>
      <c r="L829" s="217"/>
      <c r="M829" s="217"/>
      <c r="N829" s="217"/>
      <c r="O829" s="217"/>
      <c r="P829" s="217"/>
      <c r="Q829" s="217"/>
      <c r="R829" s="217"/>
      <c r="S829" s="217"/>
      <c r="T829" s="217"/>
      <c r="U829" s="217"/>
      <c r="V829" s="217"/>
      <c r="W829" s="217"/>
    </row>
    <row r="830" spans="7:23" x14ac:dyDescent="0.2">
      <c r="G830" s="217"/>
      <c r="H830" s="217"/>
      <c r="I830" s="217"/>
      <c r="J830" s="218"/>
      <c r="K830" s="218"/>
      <c r="L830" s="217"/>
      <c r="M830" s="217"/>
      <c r="N830" s="217"/>
      <c r="O830" s="217"/>
      <c r="P830" s="217"/>
      <c r="Q830" s="217"/>
      <c r="R830" s="217"/>
      <c r="S830" s="217"/>
      <c r="T830" s="217"/>
      <c r="U830" s="217"/>
      <c r="V830" s="217"/>
      <c r="W830" s="217"/>
    </row>
    <row r="831" spans="7:23" x14ac:dyDescent="0.2">
      <c r="G831" s="217"/>
      <c r="H831" s="217"/>
      <c r="I831" s="217"/>
      <c r="J831" s="218"/>
      <c r="K831" s="218"/>
      <c r="L831" s="217"/>
      <c r="M831" s="217"/>
      <c r="N831" s="217"/>
      <c r="O831" s="217"/>
      <c r="P831" s="217"/>
      <c r="Q831" s="217"/>
      <c r="R831" s="217"/>
      <c r="S831" s="217"/>
      <c r="T831" s="217"/>
      <c r="U831" s="217"/>
      <c r="V831" s="217"/>
      <c r="W831" s="217"/>
    </row>
    <row r="832" spans="7:23" x14ac:dyDescent="0.2">
      <c r="G832" s="217"/>
      <c r="H832" s="217"/>
      <c r="I832" s="217"/>
      <c r="J832" s="218"/>
      <c r="K832" s="218"/>
      <c r="L832" s="217"/>
      <c r="M832" s="217"/>
      <c r="N832" s="217"/>
      <c r="O832" s="217"/>
      <c r="P832" s="217"/>
      <c r="Q832" s="217"/>
      <c r="R832" s="217"/>
      <c r="S832" s="217"/>
      <c r="T832" s="217"/>
      <c r="U832" s="217"/>
      <c r="V832" s="217"/>
      <c r="W832" s="217"/>
    </row>
    <row r="833" spans="7:23" x14ac:dyDescent="0.2">
      <c r="G833" s="217"/>
      <c r="H833" s="217"/>
      <c r="I833" s="217"/>
      <c r="J833" s="218"/>
      <c r="K833" s="218"/>
      <c r="L833" s="217"/>
      <c r="M833" s="217"/>
      <c r="N833" s="217"/>
      <c r="O833" s="217"/>
      <c r="P833" s="217"/>
      <c r="Q833" s="217"/>
      <c r="R833" s="217"/>
      <c r="S833" s="217"/>
      <c r="T833" s="217"/>
      <c r="U833" s="217"/>
      <c r="V833" s="217"/>
      <c r="W833" s="217"/>
    </row>
    <row r="834" spans="7:23" x14ac:dyDescent="0.2">
      <c r="G834" s="217"/>
      <c r="H834" s="217"/>
      <c r="I834" s="217"/>
      <c r="J834" s="218"/>
      <c r="K834" s="218"/>
      <c r="L834" s="217"/>
      <c r="M834" s="217"/>
      <c r="N834" s="217"/>
      <c r="O834" s="217"/>
      <c r="P834" s="217"/>
      <c r="Q834" s="217"/>
      <c r="R834" s="217"/>
      <c r="S834" s="217"/>
      <c r="T834" s="217"/>
      <c r="U834" s="217"/>
      <c r="V834" s="217"/>
      <c r="W834" s="217"/>
    </row>
    <row r="835" spans="7:23" x14ac:dyDescent="0.2">
      <c r="G835" s="217"/>
      <c r="H835" s="217"/>
      <c r="I835" s="217"/>
      <c r="J835" s="218"/>
      <c r="K835" s="218"/>
      <c r="L835" s="217"/>
      <c r="M835" s="217"/>
      <c r="N835" s="217"/>
      <c r="O835" s="217"/>
      <c r="P835" s="217"/>
      <c r="Q835" s="217"/>
      <c r="R835" s="217"/>
      <c r="S835" s="217"/>
      <c r="T835" s="217"/>
      <c r="U835" s="217"/>
      <c r="V835" s="217"/>
      <c r="W835" s="217"/>
    </row>
    <row r="836" spans="7:23" x14ac:dyDescent="0.2">
      <c r="G836" s="217"/>
      <c r="H836" s="217"/>
      <c r="I836" s="217"/>
      <c r="J836" s="218"/>
      <c r="K836" s="218"/>
      <c r="L836" s="217"/>
      <c r="M836" s="217"/>
      <c r="N836" s="217"/>
      <c r="O836" s="217"/>
      <c r="P836" s="217"/>
      <c r="Q836" s="217"/>
      <c r="R836" s="217"/>
      <c r="S836" s="217"/>
      <c r="T836" s="217"/>
      <c r="U836" s="217"/>
      <c r="V836" s="217"/>
      <c r="W836" s="217"/>
    </row>
    <row r="837" spans="7:23" x14ac:dyDescent="0.2">
      <c r="G837" s="217"/>
      <c r="H837" s="217"/>
      <c r="I837" s="217"/>
      <c r="J837" s="218"/>
      <c r="K837" s="218"/>
      <c r="L837" s="217"/>
      <c r="M837" s="217"/>
      <c r="N837" s="217"/>
      <c r="O837" s="217"/>
      <c r="P837" s="217"/>
      <c r="Q837" s="217"/>
      <c r="R837" s="217"/>
      <c r="S837" s="217"/>
      <c r="T837" s="217"/>
      <c r="U837" s="217"/>
      <c r="V837" s="217"/>
      <c r="W837" s="217"/>
    </row>
    <row r="838" spans="7:23" x14ac:dyDescent="0.2">
      <c r="G838" s="217"/>
      <c r="H838" s="217"/>
      <c r="I838" s="217"/>
      <c r="J838" s="218"/>
      <c r="K838" s="218"/>
      <c r="L838" s="217"/>
      <c r="M838" s="217"/>
      <c r="N838" s="217"/>
      <c r="O838" s="217"/>
      <c r="P838" s="217"/>
      <c r="Q838" s="217"/>
      <c r="R838" s="217"/>
      <c r="S838" s="217"/>
      <c r="T838" s="217"/>
      <c r="U838" s="217"/>
      <c r="V838" s="217"/>
      <c r="W838" s="217"/>
    </row>
    <row r="839" spans="7:23" x14ac:dyDescent="0.2">
      <c r="G839" s="217"/>
      <c r="H839" s="217"/>
      <c r="I839" s="217"/>
      <c r="J839" s="218"/>
      <c r="K839" s="218"/>
      <c r="L839" s="217"/>
      <c r="M839" s="217"/>
      <c r="N839" s="217"/>
      <c r="O839" s="217"/>
      <c r="P839" s="217"/>
      <c r="Q839" s="217"/>
      <c r="R839" s="217"/>
      <c r="S839" s="217"/>
      <c r="T839" s="217"/>
      <c r="U839" s="217"/>
      <c r="V839" s="217"/>
      <c r="W839" s="217"/>
    </row>
    <row r="840" spans="7:23" x14ac:dyDescent="0.2">
      <c r="G840" s="217"/>
      <c r="H840" s="217"/>
      <c r="I840" s="217"/>
      <c r="J840" s="218"/>
      <c r="K840" s="218"/>
      <c r="L840" s="217"/>
      <c r="M840" s="217"/>
      <c r="N840" s="217"/>
      <c r="O840" s="217"/>
      <c r="P840" s="217"/>
      <c r="Q840" s="217"/>
      <c r="R840" s="217"/>
      <c r="S840" s="217"/>
      <c r="T840" s="217"/>
      <c r="U840" s="217"/>
      <c r="V840" s="217"/>
      <c r="W840" s="217"/>
    </row>
    <row r="841" spans="7:23" x14ac:dyDescent="0.2">
      <c r="G841" s="217"/>
      <c r="H841" s="217"/>
      <c r="I841" s="217"/>
      <c r="J841" s="218"/>
      <c r="K841" s="218"/>
      <c r="L841" s="217"/>
      <c r="M841" s="217"/>
      <c r="N841" s="217"/>
      <c r="O841" s="217"/>
      <c r="P841" s="217"/>
      <c r="Q841" s="217"/>
      <c r="R841" s="217"/>
      <c r="S841" s="217"/>
      <c r="T841" s="217"/>
      <c r="U841" s="217"/>
      <c r="V841" s="217"/>
      <c r="W841" s="217"/>
    </row>
    <row r="842" spans="7:23" x14ac:dyDescent="0.2">
      <c r="G842" s="217"/>
      <c r="H842" s="217"/>
      <c r="I842" s="217"/>
      <c r="J842" s="218"/>
      <c r="K842" s="218"/>
      <c r="L842" s="217"/>
      <c r="M842" s="217"/>
      <c r="N842" s="217"/>
      <c r="O842" s="217"/>
      <c r="P842" s="217"/>
      <c r="Q842" s="217"/>
      <c r="R842" s="217"/>
      <c r="S842" s="217"/>
      <c r="T842" s="217"/>
      <c r="U842" s="217"/>
      <c r="V842" s="217"/>
      <c r="W842" s="217"/>
    </row>
    <row r="843" spans="7:23" x14ac:dyDescent="0.2">
      <c r="G843" s="217"/>
      <c r="H843" s="217"/>
      <c r="I843" s="217"/>
      <c r="J843" s="218"/>
      <c r="K843" s="218"/>
      <c r="L843" s="217"/>
      <c r="M843" s="217"/>
      <c r="N843" s="217"/>
      <c r="O843" s="217"/>
      <c r="P843" s="217"/>
      <c r="Q843" s="217"/>
      <c r="R843" s="217"/>
      <c r="S843" s="217"/>
      <c r="T843" s="217"/>
      <c r="U843" s="217"/>
      <c r="V843" s="217"/>
      <c r="W843" s="217"/>
    </row>
    <row r="844" spans="7:23" x14ac:dyDescent="0.2">
      <c r="G844" s="217"/>
      <c r="H844" s="217"/>
      <c r="I844" s="217"/>
      <c r="J844" s="218"/>
      <c r="K844" s="218"/>
      <c r="L844" s="217"/>
      <c r="M844" s="217"/>
      <c r="N844" s="217"/>
      <c r="O844" s="217"/>
      <c r="P844" s="217"/>
      <c r="Q844" s="217"/>
      <c r="R844" s="217"/>
      <c r="S844" s="217"/>
      <c r="T844" s="217"/>
      <c r="U844" s="217"/>
      <c r="V844" s="217"/>
      <c r="W844" s="217"/>
    </row>
    <row r="845" spans="7:23" x14ac:dyDescent="0.2">
      <c r="G845" s="217"/>
      <c r="H845" s="217"/>
      <c r="I845" s="217"/>
      <c r="J845" s="218"/>
      <c r="K845" s="218"/>
      <c r="L845" s="217"/>
      <c r="M845" s="217"/>
      <c r="N845" s="217"/>
      <c r="O845" s="217"/>
      <c r="P845" s="217"/>
      <c r="Q845" s="217"/>
      <c r="R845" s="217"/>
      <c r="S845" s="217"/>
      <c r="T845" s="217"/>
      <c r="U845" s="217"/>
      <c r="V845" s="217"/>
      <c r="W845" s="217"/>
    </row>
    <row r="846" spans="7:23" x14ac:dyDescent="0.2">
      <c r="G846" s="217"/>
      <c r="H846" s="217"/>
      <c r="I846" s="217"/>
      <c r="J846" s="218"/>
      <c r="K846" s="218"/>
      <c r="L846" s="217"/>
      <c r="M846" s="217"/>
      <c r="N846" s="217"/>
      <c r="O846" s="217"/>
      <c r="P846" s="217"/>
      <c r="Q846" s="217"/>
      <c r="R846" s="217"/>
      <c r="S846" s="217"/>
      <c r="T846" s="217"/>
      <c r="U846" s="217"/>
      <c r="V846" s="217"/>
      <c r="W846" s="217"/>
    </row>
    <row r="847" spans="7:23" x14ac:dyDescent="0.2">
      <c r="G847" s="217"/>
      <c r="H847" s="217"/>
      <c r="I847" s="217"/>
      <c r="J847" s="218"/>
      <c r="K847" s="218"/>
      <c r="L847" s="217"/>
      <c r="M847" s="217"/>
      <c r="N847" s="217"/>
      <c r="O847" s="217"/>
      <c r="P847" s="217"/>
      <c r="Q847" s="217"/>
      <c r="R847" s="217"/>
      <c r="S847" s="217"/>
      <c r="T847" s="217"/>
      <c r="U847" s="217"/>
      <c r="V847" s="217"/>
      <c r="W847" s="217"/>
    </row>
    <row r="848" spans="7:23" x14ac:dyDescent="0.2">
      <c r="G848" s="217"/>
      <c r="H848" s="217"/>
      <c r="I848" s="217"/>
      <c r="J848" s="218"/>
      <c r="K848" s="218"/>
      <c r="L848" s="217"/>
      <c r="M848" s="217"/>
      <c r="N848" s="217"/>
      <c r="O848" s="217"/>
      <c r="P848" s="217"/>
      <c r="Q848" s="217"/>
      <c r="R848" s="217"/>
      <c r="S848" s="217"/>
      <c r="T848" s="217"/>
      <c r="U848" s="217"/>
      <c r="V848" s="217"/>
      <c r="W848" s="217"/>
    </row>
    <row r="849" spans="7:23" x14ac:dyDescent="0.2">
      <c r="G849" s="217"/>
      <c r="H849" s="217"/>
      <c r="I849" s="217"/>
      <c r="J849" s="218"/>
      <c r="K849" s="218"/>
      <c r="L849" s="217"/>
      <c r="M849" s="217"/>
      <c r="N849" s="217"/>
      <c r="O849" s="217"/>
      <c r="P849" s="217"/>
      <c r="Q849" s="217"/>
      <c r="R849" s="217"/>
      <c r="S849" s="217"/>
      <c r="T849" s="217"/>
      <c r="U849" s="217"/>
      <c r="V849" s="217"/>
      <c r="W849" s="217"/>
    </row>
    <row r="850" spans="7:23" x14ac:dyDescent="0.2">
      <c r="G850" s="217"/>
      <c r="H850" s="217"/>
      <c r="I850" s="217"/>
      <c r="J850" s="218"/>
      <c r="K850" s="218"/>
      <c r="L850" s="217"/>
      <c r="M850" s="217"/>
      <c r="N850" s="217"/>
      <c r="O850" s="217"/>
      <c r="P850" s="217"/>
      <c r="Q850" s="217"/>
      <c r="R850" s="217"/>
      <c r="S850" s="217"/>
      <c r="T850" s="217"/>
      <c r="U850" s="217"/>
      <c r="V850" s="217"/>
      <c r="W850" s="217"/>
    </row>
    <row r="851" spans="7:23" x14ac:dyDescent="0.2">
      <c r="G851" s="217"/>
      <c r="H851" s="217"/>
      <c r="I851" s="217"/>
      <c r="J851" s="218"/>
      <c r="K851" s="218"/>
      <c r="L851" s="217"/>
      <c r="M851" s="217"/>
      <c r="N851" s="217"/>
      <c r="O851" s="217"/>
      <c r="P851" s="217"/>
      <c r="Q851" s="217"/>
      <c r="R851" s="217"/>
      <c r="S851" s="217"/>
      <c r="T851" s="217"/>
      <c r="U851" s="217"/>
      <c r="V851" s="217"/>
      <c r="W851" s="217"/>
    </row>
    <row r="852" spans="7:23" x14ac:dyDescent="0.2">
      <c r="G852" s="217"/>
      <c r="H852" s="217"/>
      <c r="I852" s="217"/>
      <c r="J852" s="218"/>
      <c r="K852" s="218"/>
      <c r="L852" s="217"/>
      <c r="M852" s="217"/>
      <c r="N852" s="217"/>
      <c r="O852" s="217"/>
      <c r="P852" s="217"/>
      <c r="Q852" s="217"/>
      <c r="R852" s="217"/>
      <c r="S852" s="217"/>
      <c r="T852" s="217"/>
      <c r="U852" s="217"/>
      <c r="V852" s="217"/>
      <c r="W852" s="217"/>
    </row>
    <row r="853" spans="7:23" x14ac:dyDescent="0.2">
      <c r="G853" s="217"/>
      <c r="H853" s="217"/>
      <c r="I853" s="217"/>
      <c r="J853" s="218"/>
      <c r="K853" s="218"/>
      <c r="L853" s="217"/>
      <c r="M853" s="217"/>
      <c r="N853" s="217"/>
      <c r="O853" s="217"/>
      <c r="P853" s="217"/>
      <c r="Q853" s="217"/>
      <c r="R853" s="217"/>
      <c r="S853" s="217"/>
      <c r="T853" s="217"/>
      <c r="U853" s="217"/>
      <c r="V853" s="217"/>
      <c r="W853" s="217"/>
    </row>
    <row r="854" spans="7:23" x14ac:dyDescent="0.2">
      <c r="G854" s="217"/>
      <c r="H854" s="217"/>
      <c r="I854" s="217"/>
      <c r="J854" s="218"/>
      <c r="K854" s="218"/>
      <c r="L854" s="217"/>
      <c r="M854" s="217"/>
      <c r="N854" s="217"/>
      <c r="O854" s="217"/>
      <c r="P854" s="217"/>
      <c r="Q854" s="217"/>
      <c r="R854" s="217"/>
      <c r="S854" s="217"/>
      <c r="T854" s="217"/>
      <c r="U854" s="217"/>
      <c r="V854" s="217"/>
      <c r="W854" s="217"/>
    </row>
    <row r="855" spans="7:23" x14ac:dyDescent="0.2">
      <c r="G855" s="217"/>
      <c r="H855" s="217"/>
      <c r="I855" s="217"/>
      <c r="J855" s="218"/>
      <c r="K855" s="218"/>
      <c r="L855" s="217"/>
      <c r="M855" s="217"/>
      <c r="N855" s="217"/>
      <c r="O855" s="217"/>
      <c r="P855" s="217"/>
      <c r="Q855" s="217"/>
      <c r="R855" s="217"/>
      <c r="S855" s="217"/>
      <c r="T855" s="217"/>
      <c r="U855" s="217"/>
      <c r="V855" s="217"/>
      <c r="W855" s="217"/>
    </row>
    <row r="856" spans="7:23" x14ac:dyDescent="0.2">
      <c r="G856" s="217"/>
      <c r="H856" s="217"/>
      <c r="I856" s="217"/>
      <c r="J856" s="218"/>
      <c r="K856" s="218"/>
      <c r="L856" s="217"/>
      <c r="M856" s="217"/>
      <c r="N856" s="217"/>
      <c r="O856" s="217"/>
      <c r="P856" s="217"/>
      <c r="Q856" s="217"/>
      <c r="R856" s="217"/>
      <c r="S856" s="217"/>
      <c r="T856" s="217"/>
      <c r="U856" s="217"/>
      <c r="V856" s="217"/>
      <c r="W856" s="217"/>
    </row>
    <row r="857" spans="7:23" x14ac:dyDescent="0.2">
      <c r="G857" s="217"/>
      <c r="H857" s="217"/>
      <c r="I857" s="217"/>
      <c r="J857" s="218"/>
      <c r="K857" s="218"/>
      <c r="L857" s="217"/>
      <c r="M857" s="217"/>
      <c r="N857" s="217"/>
      <c r="O857" s="217"/>
      <c r="P857" s="217"/>
      <c r="Q857" s="217"/>
      <c r="R857" s="217"/>
      <c r="S857" s="217"/>
      <c r="T857" s="217"/>
      <c r="U857" s="217"/>
      <c r="V857" s="217"/>
      <c r="W857" s="217"/>
    </row>
    <row r="858" spans="7:23" x14ac:dyDescent="0.2">
      <c r="G858" s="217"/>
      <c r="H858" s="217"/>
      <c r="I858" s="217"/>
      <c r="J858" s="218"/>
      <c r="K858" s="218"/>
      <c r="L858" s="217"/>
      <c r="M858" s="217"/>
      <c r="N858" s="217"/>
      <c r="O858" s="217"/>
      <c r="P858" s="217"/>
      <c r="Q858" s="217"/>
      <c r="R858" s="217"/>
      <c r="S858" s="217"/>
      <c r="T858" s="217"/>
      <c r="U858" s="217"/>
      <c r="V858" s="217"/>
      <c r="W858" s="217"/>
    </row>
    <row r="859" spans="7:23" x14ac:dyDescent="0.2">
      <c r="G859" s="217"/>
      <c r="H859" s="217"/>
      <c r="I859" s="217"/>
      <c r="J859" s="218"/>
      <c r="K859" s="218"/>
      <c r="L859" s="217"/>
      <c r="M859" s="217"/>
      <c r="N859" s="217"/>
      <c r="O859" s="217"/>
      <c r="P859" s="217"/>
      <c r="Q859" s="217"/>
      <c r="R859" s="217"/>
      <c r="S859" s="217"/>
      <c r="T859" s="217"/>
      <c r="U859" s="217"/>
      <c r="V859" s="217"/>
      <c r="W859" s="217"/>
    </row>
    <row r="860" spans="7:23" x14ac:dyDescent="0.2">
      <c r="G860" s="217"/>
      <c r="H860" s="217"/>
      <c r="I860" s="217"/>
      <c r="J860" s="218"/>
      <c r="K860" s="218"/>
      <c r="L860" s="217"/>
      <c r="M860" s="217"/>
      <c r="N860" s="217"/>
      <c r="O860" s="217"/>
      <c r="P860" s="217"/>
      <c r="Q860" s="217"/>
      <c r="R860" s="217"/>
      <c r="S860" s="217"/>
      <c r="T860" s="217"/>
      <c r="U860" s="217"/>
      <c r="V860" s="217"/>
      <c r="W860" s="217"/>
    </row>
    <row r="861" spans="7:23" x14ac:dyDescent="0.2">
      <c r="G861" s="217"/>
      <c r="H861" s="217"/>
      <c r="I861" s="217"/>
      <c r="J861" s="218"/>
      <c r="K861" s="218"/>
      <c r="L861" s="217"/>
      <c r="M861" s="217"/>
      <c r="N861" s="217"/>
      <c r="O861" s="217"/>
      <c r="P861" s="217"/>
      <c r="Q861" s="217"/>
      <c r="R861" s="217"/>
      <c r="S861" s="217"/>
      <c r="T861" s="217"/>
      <c r="U861" s="217"/>
      <c r="V861" s="217"/>
      <c r="W861" s="217"/>
    </row>
    <row r="862" spans="7:23" x14ac:dyDescent="0.2">
      <c r="G862" s="217"/>
      <c r="H862" s="217"/>
      <c r="I862" s="217"/>
      <c r="J862" s="218"/>
      <c r="K862" s="218"/>
      <c r="L862" s="217"/>
      <c r="M862" s="217"/>
      <c r="N862" s="217"/>
      <c r="O862" s="217"/>
      <c r="P862" s="217"/>
      <c r="Q862" s="217"/>
      <c r="R862" s="217"/>
      <c r="S862" s="217"/>
      <c r="T862" s="217"/>
      <c r="U862" s="217"/>
      <c r="V862" s="217"/>
      <c r="W862" s="217"/>
    </row>
    <row r="863" spans="7:23" x14ac:dyDescent="0.2">
      <c r="G863" s="217"/>
      <c r="H863" s="217"/>
      <c r="I863" s="217"/>
      <c r="J863" s="218"/>
      <c r="K863" s="218"/>
      <c r="L863" s="217"/>
      <c r="M863" s="217"/>
      <c r="N863" s="217"/>
      <c r="O863" s="217"/>
      <c r="P863" s="217"/>
      <c r="Q863" s="217"/>
      <c r="R863" s="217"/>
      <c r="S863" s="217"/>
      <c r="T863" s="217"/>
      <c r="U863" s="217"/>
      <c r="V863" s="217"/>
      <c r="W863" s="217"/>
    </row>
    <row r="864" spans="7:23" x14ac:dyDescent="0.2">
      <c r="G864" s="217"/>
      <c r="H864" s="217"/>
      <c r="I864" s="217"/>
      <c r="J864" s="218"/>
      <c r="K864" s="218"/>
      <c r="L864" s="217"/>
      <c r="M864" s="217"/>
      <c r="N864" s="217"/>
      <c r="O864" s="217"/>
      <c r="P864" s="217"/>
      <c r="Q864" s="217"/>
      <c r="R864" s="217"/>
      <c r="S864" s="217"/>
      <c r="T864" s="217"/>
      <c r="U864" s="217"/>
      <c r="V864" s="217"/>
      <c r="W864" s="217"/>
    </row>
    <row r="865" spans="7:23" x14ac:dyDescent="0.2">
      <c r="G865" s="217"/>
      <c r="H865" s="217"/>
      <c r="I865" s="217"/>
      <c r="J865" s="218"/>
      <c r="K865" s="218"/>
      <c r="L865" s="217"/>
      <c r="M865" s="217"/>
      <c r="N865" s="217"/>
      <c r="O865" s="217"/>
      <c r="P865" s="217"/>
      <c r="Q865" s="217"/>
      <c r="R865" s="217"/>
      <c r="S865" s="217"/>
      <c r="T865" s="217"/>
      <c r="U865" s="217"/>
      <c r="V865" s="217"/>
      <c r="W865" s="217"/>
    </row>
    <row r="866" spans="7:23" x14ac:dyDescent="0.2">
      <c r="G866" s="217"/>
      <c r="H866" s="217"/>
      <c r="I866" s="217"/>
      <c r="J866" s="218"/>
      <c r="K866" s="218"/>
      <c r="L866" s="217"/>
      <c r="M866" s="217"/>
      <c r="N866" s="217"/>
      <c r="O866" s="217"/>
      <c r="P866" s="217"/>
      <c r="Q866" s="217"/>
      <c r="R866" s="217"/>
      <c r="S866" s="217"/>
      <c r="T866" s="217"/>
      <c r="U866" s="217"/>
      <c r="V866" s="217"/>
      <c r="W866" s="217"/>
    </row>
    <row r="867" spans="7:23" x14ac:dyDescent="0.2">
      <c r="G867" s="217"/>
      <c r="H867" s="217"/>
      <c r="I867" s="217"/>
      <c r="J867" s="218"/>
      <c r="K867" s="218"/>
      <c r="L867" s="217"/>
      <c r="M867" s="217"/>
      <c r="N867" s="217"/>
      <c r="O867" s="217"/>
      <c r="P867" s="217"/>
      <c r="Q867" s="217"/>
      <c r="R867" s="217"/>
      <c r="S867" s="217"/>
      <c r="T867" s="217"/>
      <c r="U867" s="217"/>
      <c r="V867" s="217"/>
      <c r="W867" s="217"/>
    </row>
    <row r="868" spans="7:23" x14ac:dyDescent="0.2">
      <c r="G868" s="217"/>
      <c r="H868" s="217"/>
      <c r="I868" s="217"/>
      <c r="J868" s="218"/>
      <c r="K868" s="218"/>
      <c r="L868" s="217"/>
      <c r="M868" s="217"/>
      <c r="N868" s="217"/>
      <c r="O868" s="217"/>
      <c r="P868" s="217"/>
      <c r="Q868" s="217"/>
      <c r="R868" s="217"/>
      <c r="S868" s="217"/>
      <c r="T868" s="217"/>
      <c r="U868" s="217"/>
      <c r="V868" s="217"/>
      <c r="W868" s="217"/>
    </row>
    <row r="869" spans="7:23" x14ac:dyDescent="0.2">
      <c r="G869" s="217"/>
      <c r="H869" s="217"/>
      <c r="I869" s="217"/>
      <c r="J869" s="218"/>
      <c r="K869" s="218"/>
      <c r="L869" s="217"/>
      <c r="M869" s="217"/>
      <c r="N869" s="217"/>
      <c r="O869" s="217"/>
      <c r="P869" s="217"/>
      <c r="Q869" s="217"/>
      <c r="R869" s="217"/>
      <c r="S869" s="217"/>
      <c r="T869" s="217"/>
      <c r="U869" s="217"/>
      <c r="V869" s="217"/>
      <c r="W869" s="217"/>
    </row>
    <row r="870" spans="7:23" x14ac:dyDescent="0.2">
      <c r="G870" s="217"/>
      <c r="H870" s="217"/>
      <c r="I870" s="217"/>
      <c r="J870" s="218"/>
      <c r="K870" s="218"/>
      <c r="L870" s="217"/>
      <c r="M870" s="217"/>
      <c r="N870" s="217"/>
      <c r="O870" s="217"/>
      <c r="P870" s="217"/>
      <c r="Q870" s="217"/>
      <c r="R870" s="217"/>
      <c r="S870" s="217"/>
      <c r="T870" s="217"/>
      <c r="U870" s="217"/>
      <c r="V870" s="217"/>
      <c r="W870" s="217"/>
    </row>
    <row r="871" spans="7:23" x14ac:dyDescent="0.2">
      <c r="G871" s="217"/>
      <c r="H871" s="217"/>
      <c r="I871" s="217"/>
      <c r="J871" s="218"/>
      <c r="K871" s="218"/>
      <c r="L871" s="217"/>
      <c r="M871" s="217"/>
      <c r="N871" s="217"/>
      <c r="O871" s="217"/>
      <c r="P871" s="217"/>
      <c r="Q871" s="217"/>
      <c r="R871" s="217"/>
      <c r="S871" s="217"/>
      <c r="T871" s="217"/>
      <c r="U871" s="217"/>
      <c r="V871" s="217"/>
      <c r="W871" s="217"/>
    </row>
    <row r="872" spans="7:23" x14ac:dyDescent="0.2">
      <c r="G872" s="217"/>
      <c r="H872" s="217"/>
      <c r="I872" s="217"/>
      <c r="J872" s="218"/>
      <c r="K872" s="218"/>
      <c r="L872" s="217"/>
      <c r="M872" s="217"/>
      <c r="N872" s="217"/>
      <c r="O872" s="217"/>
      <c r="P872" s="217"/>
      <c r="Q872" s="217"/>
      <c r="R872" s="217"/>
      <c r="S872" s="217"/>
      <c r="T872" s="217"/>
      <c r="U872" s="217"/>
      <c r="V872" s="217"/>
      <c r="W872" s="217"/>
    </row>
    <row r="873" spans="7:23" x14ac:dyDescent="0.2">
      <c r="G873" s="217"/>
      <c r="H873" s="217"/>
      <c r="I873" s="217"/>
      <c r="J873" s="218"/>
      <c r="K873" s="218"/>
      <c r="L873" s="217"/>
      <c r="M873" s="217"/>
      <c r="N873" s="217"/>
      <c r="O873" s="217"/>
      <c r="P873" s="217"/>
      <c r="Q873" s="217"/>
      <c r="R873" s="217"/>
      <c r="S873" s="217"/>
      <c r="T873" s="217"/>
      <c r="U873" s="217"/>
      <c r="V873" s="217"/>
      <c r="W873" s="217"/>
    </row>
    <row r="874" spans="7:23" x14ac:dyDescent="0.2">
      <c r="G874" s="217"/>
      <c r="H874" s="217"/>
      <c r="I874" s="217"/>
      <c r="J874" s="218"/>
      <c r="K874" s="218"/>
      <c r="L874" s="217"/>
      <c r="M874" s="217"/>
      <c r="N874" s="217"/>
      <c r="O874" s="217"/>
      <c r="P874" s="217"/>
      <c r="Q874" s="217"/>
      <c r="R874" s="217"/>
      <c r="S874" s="217"/>
      <c r="T874" s="217"/>
      <c r="U874" s="217"/>
      <c r="V874" s="217"/>
      <c r="W874" s="217"/>
    </row>
    <row r="875" spans="7:23" x14ac:dyDescent="0.2">
      <c r="G875" s="217"/>
      <c r="H875" s="217"/>
      <c r="I875" s="217"/>
      <c r="J875" s="218"/>
      <c r="K875" s="218"/>
      <c r="L875" s="217"/>
      <c r="M875" s="217"/>
      <c r="N875" s="217"/>
      <c r="O875" s="217"/>
      <c r="P875" s="217"/>
      <c r="Q875" s="217"/>
      <c r="R875" s="217"/>
      <c r="S875" s="217"/>
      <c r="T875" s="217"/>
      <c r="U875" s="217"/>
      <c r="V875" s="217"/>
      <c r="W875" s="217"/>
    </row>
    <row r="876" spans="7:23" x14ac:dyDescent="0.2">
      <c r="G876" s="217"/>
      <c r="H876" s="217"/>
      <c r="I876" s="217"/>
      <c r="J876" s="218"/>
      <c r="K876" s="218"/>
      <c r="L876" s="217"/>
      <c r="M876" s="217"/>
      <c r="N876" s="217"/>
      <c r="O876" s="217"/>
      <c r="P876" s="217"/>
      <c r="Q876" s="217"/>
      <c r="R876" s="217"/>
      <c r="S876" s="217"/>
      <c r="T876" s="217"/>
      <c r="U876" s="217"/>
      <c r="V876" s="217"/>
      <c r="W876" s="217"/>
    </row>
    <row r="877" spans="7:23" x14ac:dyDescent="0.2">
      <c r="G877" s="217"/>
      <c r="H877" s="217"/>
      <c r="I877" s="217"/>
      <c r="J877" s="218"/>
      <c r="K877" s="218"/>
      <c r="L877" s="217"/>
      <c r="M877" s="217"/>
      <c r="N877" s="217"/>
      <c r="O877" s="217"/>
      <c r="P877" s="217"/>
      <c r="Q877" s="217"/>
      <c r="R877" s="217"/>
      <c r="S877" s="217"/>
      <c r="T877" s="217"/>
      <c r="U877" s="217"/>
      <c r="V877" s="217"/>
      <c r="W877" s="217"/>
    </row>
    <row r="878" spans="7:23" x14ac:dyDescent="0.2">
      <c r="G878" s="217"/>
      <c r="H878" s="217"/>
      <c r="I878" s="217"/>
      <c r="J878" s="218"/>
      <c r="K878" s="218"/>
      <c r="L878" s="217"/>
      <c r="M878" s="217"/>
      <c r="N878" s="217"/>
      <c r="O878" s="217"/>
      <c r="P878" s="217"/>
      <c r="Q878" s="217"/>
      <c r="R878" s="217"/>
      <c r="S878" s="217"/>
      <c r="T878" s="217"/>
      <c r="U878" s="217"/>
      <c r="V878" s="217"/>
      <c r="W878" s="217"/>
    </row>
    <row r="879" spans="7:23" x14ac:dyDescent="0.2">
      <c r="G879" s="217"/>
      <c r="H879" s="217"/>
      <c r="I879" s="217"/>
      <c r="J879" s="218"/>
      <c r="K879" s="218"/>
      <c r="L879" s="217"/>
      <c r="M879" s="217"/>
      <c r="N879" s="217"/>
      <c r="O879" s="217"/>
      <c r="P879" s="217"/>
      <c r="Q879" s="217"/>
      <c r="R879" s="217"/>
      <c r="S879" s="217"/>
      <c r="T879" s="217"/>
      <c r="U879" s="217"/>
      <c r="V879" s="217"/>
      <c r="W879" s="217"/>
    </row>
    <row r="880" spans="7:23" x14ac:dyDescent="0.2">
      <c r="G880" s="217"/>
      <c r="H880" s="217"/>
      <c r="I880" s="217"/>
      <c r="J880" s="218"/>
      <c r="K880" s="218"/>
      <c r="L880" s="217"/>
      <c r="M880" s="217"/>
      <c r="N880" s="217"/>
      <c r="O880" s="217"/>
      <c r="P880" s="217"/>
      <c r="Q880" s="217"/>
      <c r="R880" s="217"/>
      <c r="S880" s="217"/>
      <c r="T880" s="217"/>
      <c r="U880" s="217"/>
      <c r="V880" s="217"/>
      <c r="W880" s="217"/>
    </row>
    <row r="881" spans="7:23" x14ac:dyDescent="0.2">
      <c r="G881" s="217"/>
      <c r="H881" s="217"/>
      <c r="I881" s="217"/>
      <c r="J881" s="218"/>
      <c r="K881" s="218"/>
      <c r="L881" s="217"/>
      <c r="M881" s="217"/>
      <c r="N881" s="217"/>
      <c r="O881" s="217"/>
      <c r="P881" s="217"/>
      <c r="Q881" s="217"/>
      <c r="R881" s="217"/>
      <c r="S881" s="217"/>
      <c r="T881" s="217"/>
      <c r="U881" s="217"/>
      <c r="V881" s="217"/>
      <c r="W881" s="217"/>
    </row>
    <row r="882" spans="7:23" x14ac:dyDescent="0.2">
      <c r="G882" s="217"/>
      <c r="H882" s="217"/>
      <c r="I882" s="217"/>
      <c r="J882" s="218"/>
      <c r="K882" s="218"/>
      <c r="L882" s="217"/>
      <c r="M882" s="217"/>
      <c r="N882" s="217"/>
      <c r="O882" s="217"/>
      <c r="P882" s="217"/>
      <c r="Q882" s="217"/>
      <c r="R882" s="217"/>
      <c r="S882" s="217"/>
      <c r="T882" s="217"/>
      <c r="U882" s="217"/>
      <c r="V882" s="217"/>
      <c r="W882" s="217"/>
    </row>
    <row r="883" spans="7:23" x14ac:dyDescent="0.2">
      <c r="G883" s="217"/>
      <c r="H883" s="217"/>
      <c r="I883" s="217"/>
      <c r="J883" s="218"/>
      <c r="K883" s="218"/>
      <c r="L883" s="217"/>
      <c r="M883" s="217"/>
      <c r="N883" s="217"/>
      <c r="O883" s="217"/>
      <c r="P883" s="217"/>
      <c r="Q883" s="217"/>
      <c r="R883" s="217"/>
      <c r="S883" s="217"/>
      <c r="T883" s="217"/>
      <c r="U883" s="217"/>
      <c r="V883" s="217"/>
      <c r="W883" s="217"/>
    </row>
    <row r="884" spans="7:23" x14ac:dyDescent="0.2">
      <c r="G884" s="217"/>
      <c r="H884" s="217"/>
      <c r="I884" s="217"/>
      <c r="J884" s="218"/>
      <c r="K884" s="218"/>
      <c r="L884" s="217"/>
      <c r="M884" s="217"/>
      <c r="N884" s="217"/>
      <c r="O884" s="217"/>
      <c r="P884" s="217"/>
      <c r="Q884" s="217"/>
      <c r="R884" s="217"/>
      <c r="S884" s="217"/>
      <c r="T884" s="217"/>
      <c r="U884" s="217"/>
      <c r="V884" s="217"/>
      <c r="W884" s="217"/>
    </row>
    <row r="885" spans="7:23" x14ac:dyDescent="0.2">
      <c r="G885" s="217"/>
      <c r="H885" s="217"/>
      <c r="I885" s="217"/>
      <c r="J885" s="218"/>
      <c r="K885" s="218"/>
      <c r="L885" s="217"/>
      <c r="M885" s="217"/>
      <c r="N885" s="217"/>
      <c r="O885" s="217"/>
      <c r="P885" s="217"/>
      <c r="Q885" s="217"/>
      <c r="R885" s="217"/>
      <c r="S885" s="217"/>
      <c r="T885" s="217"/>
      <c r="U885" s="217"/>
      <c r="V885" s="217"/>
      <c r="W885" s="217"/>
    </row>
    <row r="886" spans="7:23" x14ac:dyDescent="0.2">
      <c r="G886" s="217"/>
      <c r="H886" s="217"/>
      <c r="I886" s="217"/>
      <c r="J886" s="218"/>
      <c r="K886" s="218"/>
      <c r="L886" s="217"/>
      <c r="M886" s="217"/>
      <c r="N886" s="217"/>
      <c r="O886" s="217"/>
      <c r="P886" s="217"/>
      <c r="Q886" s="217"/>
      <c r="R886" s="217"/>
      <c r="S886" s="217"/>
      <c r="T886" s="217"/>
      <c r="U886" s="217"/>
      <c r="V886" s="217"/>
      <c r="W886" s="217"/>
    </row>
    <row r="887" spans="7:23" x14ac:dyDescent="0.2">
      <c r="G887" s="217"/>
      <c r="H887" s="217"/>
      <c r="I887" s="217"/>
      <c r="J887" s="218"/>
      <c r="K887" s="218"/>
      <c r="L887" s="217"/>
      <c r="M887" s="217"/>
      <c r="N887" s="217"/>
      <c r="O887" s="217"/>
      <c r="P887" s="217"/>
      <c r="Q887" s="217"/>
      <c r="R887" s="217"/>
      <c r="S887" s="217"/>
      <c r="T887" s="217"/>
      <c r="U887" s="217"/>
      <c r="V887" s="217"/>
      <c r="W887" s="217"/>
    </row>
    <row r="888" spans="7:23" x14ac:dyDescent="0.2">
      <c r="G888" s="217"/>
      <c r="H888" s="217"/>
      <c r="I888" s="217"/>
      <c r="J888" s="218"/>
      <c r="K888" s="218"/>
      <c r="L888" s="217"/>
      <c r="M888" s="217"/>
      <c r="N888" s="217"/>
      <c r="O888" s="217"/>
      <c r="P888" s="217"/>
      <c r="Q888" s="217"/>
      <c r="R888" s="217"/>
      <c r="S888" s="217"/>
      <c r="T888" s="217"/>
      <c r="U888" s="217"/>
      <c r="V888" s="217"/>
      <c r="W888" s="217"/>
    </row>
    <row r="889" spans="7:23" x14ac:dyDescent="0.2">
      <c r="G889" s="217"/>
      <c r="H889" s="217"/>
      <c r="I889" s="217"/>
      <c r="J889" s="218"/>
      <c r="K889" s="218"/>
      <c r="L889" s="217"/>
      <c r="M889" s="217"/>
      <c r="N889" s="217"/>
      <c r="O889" s="217"/>
      <c r="P889" s="217"/>
      <c r="Q889" s="217"/>
      <c r="R889" s="217"/>
      <c r="S889" s="217"/>
      <c r="T889" s="217"/>
      <c r="U889" s="217"/>
      <c r="V889" s="217"/>
      <c r="W889" s="217"/>
    </row>
    <row r="890" spans="7:23" x14ac:dyDescent="0.2">
      <c r="G890" s="217"/>
      <c r="H890" s="217"/>
      <c r="I890" s="217"/>
      <c r="J890" s="218"/>
      <c r="K890" s="218"/>
      <c r="L890" s="217"/>
      <c r="M890" s="217"/>
      <c r="N890" s="217"/>
      <c r="O890" s="217"/>
      <c r="P890" s="217"/>
      <c r="Q890" s="217"/>
      <c r="R890" s="217"/>
      <c r="S890" s="217"/>
      <c r="T890" s="217"/>
      <c r="U890" s="217"/>
      <c r="V890" s="217"/>
      <c r="W890" s="217"/>
    </row>
    <row r="891" spans="7:23" x14ac:dyDescent="0.2">
      <c r="G891" s="217"/>
      <c r="H891" s="217"/>
      <c r="I891" s="217"/>
      <c r="J891" s="218"/>
      <c r="K891" s="218"/>
      <c r="L891" s="217"/>
      <c r="M891" s="217"/>
      <c r="N891" s="217"/>
      <c r="O891" s="217"/>
      <c r="P891" s="217"/>
      <c r="Q891" s="217"/>
      <c r="R891" s="217"/>
      <c r="S891" s="217"/>
      <c r="T891" s="217"/>
      <c r="U891" s="217"/>
      <c r="V891" s="217"/>
      <c r="W891" s="217"/>
    </row>
    <row r="892" spans="7:23" x14ac:dyDescent="0.2">
      <c r="G892" s="217"/>
      <c r="H892" s="217"/>
      <c r="I892" s="217"/>
      <c r="J892" s="218"/>
      <c r="K892" s="218"/>
      <c r="L892" s="217"/>
      <c r="M892" s="217"/>
      <c r="N892" s="217"/>
      <c r="O892" s="217"/>
      <c r="P892" s="217"/>
      <c r="Q892" s="217"/>
      <c r="R892" s="217"/>
      <c r="S892" s="217"/>
      <c r="T892" s="217"/>
      <c r="U892" s="217"/>
      <c r="V892" s="217"/>
      <c r="W892" s="217"/>
    </row>
    <row r="893" spans="7:23" x14ac:dyDescent="0.2">
      <c r="G893" s="217"/>
      <c r="H893" s="217"/>
      <c r="I893" s="217"/>
      <c r="J893" s="218"/>
      <c r="K893" s="218"/>
      <c r="L893" s="217"/>
      <c r="M893" s="217"/>
      <c r="N893" s="217"/>
      <c r="O893" s="217"/>
      <c r="P893" s="217"/>
      <c r="Q893" s="217"/>
      <c r="R893" s="217"/>
      <c r="S893" s="217"/>
      <c r="T893" s="217"/>
      <c r="U893" s="217"/>
      <c r="V893" s="217"/>
      <c r="W893" s="217"/>
    </row>
    <row r="894" spans="7:23" x14ac:dyDescent="0.2">
      <c r="G894" s="217"/>
      <c r="H894" s="217"/>
      <c r="I894" s="217"/>
      <c r="J894" s="218"/>
      <c r="K894" s="218"/>
      <c r="L894" s="217"/>
      <c r="M894" s="217"/>
      <c r="N894" s="217"/>
      <c r="O894" s="217"/>
      <c r="P894" s="217"/>
      <c r="Q894" s="217"/>
      <c r="R894" s="217"/>
      <c r="S894" s="217"/>
      <c r="T894" s="217"/>
      <c r="U894" s="217"/>
      <c r="V894" s="217"/>
      <c r="W894" s="217"/>
    </row>
    <row r="895" spans="7:23" x14ac:dyDescent="0.2">
      <c r="G895" s="217"/>
      <c r="H895" s="217"/>
      <c r="I895" s="217"/>
      <c r="J895" s="218"/>
      <c r="K895" s="218"/>
      <c r="L895" s="217"/>
      <c r="M895" s="217"/>
      <c r="N895" s="217"/>
      <c r="O895" s="217"/>
      <c r="P895" s="217"/>
      <c r="Q895" s="217"/>
      <c r="R895" s="217"/>
      <c r="S895" s="217"/>
      <c r="T895" s="217"/>
      <c r="U895" s="217"/>
      <c r="V895" s="217"/>
      <c r="W895" s="217"/>
    </row>
    <row r="896" spans="7:23" x14ac:dyDescent="0.2">
      <c r="G896" s="217"/>
      <c r="H896" s="217"/>
      <c r="I896" s="217"/>
      <c r="J896" s="218"/>
      <c r="K896" s="218"/>
      <c r="L896" s="217"/>
      <c r="M896" s="217"/>
      <c r="N896" s="217"/>
      <c r="O896" s="217"/>
      <c r="P896" s="217"/>
      <c r="Q896" s="217"/>
      <c r="R896" s="217"/>
      <c r="S896" s="217"/>
      <c r="T896" s="217"/>
      <c r="U896" s="217"/>
      <c r="V896" s="217"/>
      <c r="W896" s="217"/>
    </row>
    <row r="897" spans="7:23" x14ac:dyDescent="0.2">
      <c r="G897" s="217"/>
      <c r="H897" s="217"/>
      <c r="I897" s="217"/>
      <c r="J897" s="218"/>
      <c r="K897" s="218"/>
      <c r="L897" s="217"/>
      <c r="M897" s="217"/>
      <c r="N897" s="217"/>
      <c r="O897" s="217"/>
      <c r="P897" s="217"/>
      <c r="Q897" s="217"/>
      <c r="R897" s="217"/>
      <c r="S897" s="217"/>
      <c r="T897" s="217"/>
      <c r="U897" s="217"/>
      <c r="V897" s="217"/>
      <c r="W897" s="217"/>
    </row>
    <row r="898" spans="7:23" x14ac:dyDescent="0.2">
      <c r="G898" s="217"/>
      <c r="H898" s="217"/>
      <c r="I898" s="217"/>
      <c r="J898" s="218"/>
      <c r="K898" s="218"/>
      <c r="L898" s="217"/>
      <c r="M898" s="217"/>
      <c r="N898" s="217"/>
      <c r="O898" s="217"/>
      <c r="P898" s="217"/>
      <c r="Q898" s="217"/>
      <c r="R898" s="217"/>
      <c r="S898" s="217"/>
      <c r="T898" s="217"/>
      <c r="U898" s="217"/>
      <c r="V898" s="217"/>
      <c r="W898" s="217"/>
    </row>
    <row r="899" spans="7:23" x14ac:dyDescent="0.2">
      <c r="G899" s="217"/>
      <c r="H899" s="217"/>
      <c r="I899" s="217"/>
      <c r="J899" s="218"/>
      <c r="K899" s="218"/>
      <c r="L899" s="217"/>
      <c r="M899" s="217"/>
      <c r="N899" s="217"/>
      <c r="O899" s="217"/>
      <c r="P899" s="217"/>
      <c r="Q899" s="217"/>
      <c r="R899" s="217"/>
      <c r="S899" s="217"/>
      <c r="T899" s="217"/>
      <c r="U899" s="217"/>
      <c r="V899" s="217"/>
      <c r="W899" s="217"/>
    </row>
    <row r="900" spans="7:23" x14ac:dyDescent="0.2">
      <c r="G900" s="217"/>
      <c r="H900" s="217"/>
      <c r="I900" s="217"/>
      <c r="J900" s="218"/>
      <c r="K900" s="218"/>
      <c r="L900" s="217"/>
      <c r="M900" s="217"/>
      <c r="N900" s="217"/>
      <c r="O900" s="217"/>
      <c r="P900" s="217"/>
      <c r="Q900" s="217"/>
      <c r="R900" s="217"/>
      <c r="S900" s="217"/>
      <c r="T900" s="217"/>
      <c r="U900" s="217"/>
      <c r="V900" s="217"/>
      <c r="W900" s="217"/>
    </row>
    <row r="901" spans="7:23" x14ac:dyDescent="0.2">
      <c r="G901" s="217"/>
      <c r="H901" s="217"/>
      <c r="I901" s="217"/>
      <c r="J901" s="218"/>
      <c r="K901" s="218"/>
      <c r="L901" s="217"/>
      <c r="M901" s="217"/>
      <c r="N901" s="217"/>
      <c r="O901" s="217"/>
      <c r="P901" s="217"/>
      <c r="Q901" s="217"/>
      <c r="R901" s="217"/>
      <c r="S901" s="217"/>
      <c r="T901" s="217"/>
      <c r="U901" s="217"/>
      <c r="V901" s="217"/>
      <c r="W901" s="217"/>
    </row>
    <row r="902" spans="7:23" x14ac:dyDescent="0.2">
      <c r="G902" s="217"/>
      <c r="H902" s="217"/>
      <c r="I902" s="217"/>
      <c r="J902" s="218"/>
      <c r="K902" s="218"/>
      <c r="L902" s="217"/>
      <c r="M902" s="217"/>
      <c r="N902" s="217"/>
      <c r="O902" s="217"/>
      <c r="P902" s="217"/>
      <c r="Q902" s="217"/>
      <c r="R902" s="217"/>
      <c r="S902" s="217"/>
      <c r="T902" s="217"/>
      <c r="U902" s="217"/>
      <c r="V902" s="217"/>
      <c r="W902" s="217"/>
    </row>
    <row r="903" spans="7:23" x14ac:dyDescent="0.2">
      <c r="G903" s="217"/>
      <c r="H903" s="217"/>
      <c r="I903" s="217"/>
      <c r="J903" s="218"/>
      <c r="K903" s="218"/>
      <c r="L903" s="217"/>
      <c r="M903" s="217"/>
      <c r="N903" s="217"/>
      <c r="O903" s="217"/>
      <c r="P903" s="217"/>
      <c r="Q903" s="217"/>
      <c r="R903" s="217"/>
      <c r="S903" s="217"/>
      <c r="T903" s="217"/>
      <c r="U903" s="217"/>
      <c r="V903" s="217"/>
      <c r="W903" s="217"/>
    </row>
    <row r="904" spans="7:23" x14ac:dyDescent="0.2">
      <c r="G904" s="217"/>
      <c r="H904" s="217"/>
      <c r="I904" s="217"/>
      <c r="J904" s="218"/>
      <c r="K904" s="218"/>
      <c r="L904" s="217"/>
      <c r="M904" s="217"/>
      <c r="N904" s="217"/>
      <c r="O904" s="217"/>
      <c r="P904" s="217"/>
      <c r="Q904" s="217"/>
      <c r="R904" s="217"/>
      <c r="S904" s="217"/>
      <c r="T904" s="217"/>
      <c r="U904" s="217"/>
      <c r="V904" s="217"/>
      <c r="W904" s="217"/>
    </row>
    <row r="905" spans="7:23" x14ac:dyDescent="0.2">
      <c r="G905" s="217"/>
      <c r="H905" s="217"/>
      <c r="I905" s="217"/>
      <c r="J905" s="218"/>
      <c r="K905" s="218"/>
      <c r="L905" s="217"/>
      <c r="M905" s="217"/>
      <c r="N905" s="217"/>
      <c r="O905" s="217"/>
      <c r="P905" s="217"/>
      <c r="Q905" s="217"/>
      <c r="R905" s="217"/>
      <c r="S905" s="217"/>
      <c r="T905" s="217"/>
      <c r="U905" s="217"/>
      <c r="V905" s="217"/>
      <c r="W905" s="217"/>
    </row>
    <row r="906" spans="7:23" x14ac:dyDescent="0.2">
      <c r="G906" s="217"/>
      <c r="H906" s="217"/>
      <c r="I906" s="217"/>
      <c r="J906" s="218"/>
      <c r="K906" s="218"/>
      <c r="L906" s="217"/>
      <c r="M906" s="217"/>
      <c r="N906" s="217"/>
      <c r="O906" s="217"/>
      <c r="P906" s="217"/>
      <c r="Q906" s="217"/>
      <c r="R906" s="217"/>
      <c r="S906" s="217"/>
      <c r="T906" s="217"/>
      <c r="U906" s="217"/>
      <c r="V906" s="217"/>
      <c r="W906" s="217"/>
    </row>
    <row r="907" spans="7:23" x14ac:dyDescent="0.2">
      <c r="G907" s="217"/>
      <c r="H907" s="217"/>
      <c r="I907" s="217"/>
      <c r="J907" s="218"/>
      <c r="K907" s="218"/>
      <c r="L907" s="217"/>
      <c r="M907" s="217"/>
      <c r="N907" s="217"/>
      <c r="O907" s="217"/>
      <c r="P907" s="217"/>
      <c r="Q907" s="217"/>
      <c r="R907" s="217"/>
      <c r="S907" s="217"/>
      <c r="T907" s="217"/>
      <c r="U907" s="217"/>
      <c r="V907" s="217"/>
      <c r="W907" s="217"/>
    </row>
    <row r="908" spans="7:23" x14ac:dyDescent="0.2">
      <c r="G908" s="217"/>
      <c r="H908" s="217"/>
      <c r="I908" s="217"/>
      <c r="J908" s="218"/>
      <c r="K908" s="218"/>
      <c r="L908" s="217"/>
      <c r="M908" s="217"/>
      <c r="N908" s="217"/>
      <c r="O908" s="217"/>
      <c r="P908" s="217"/>
      <c r="Q908" s="217"/>
      <c r="R908" s="217"/>
      <c r="S908" s="217"/>
      <c r="T908" s="217"/>
      <c r="U908" s="217"/>
      <c r="V908" s="217"/>
      <c r="W908" s="217"/>
    </row>
    <row r="909" spans="7:23" x14ac:dyDescent="0.2">
      <c r="G909" s="217"/>
      <c r="H909" s="217"/>
      <c r="I909" s="217"/>
      <c r="J909" s="218"/>
      <c r="K909" s="218"/>
      <c r="L909" s="217"/>
      <c r="M909" s="217"/>
      <c r="N909" s="217"/>
      <c r="O909" s="217"/>
      <c r="P909" s="217"/>
      <c r="Q909" s="217"/>
      <c r="R909" s="217"/>
      <c r="S909" s="217"/>
      <c r="T909" s="217"/>
      <c r="U909" s="217"/>
      <c r="V909" s="217"/>
      <c r="W909" s="217"/>
    </row>
    <row r="910" spans="7:23" x14ac:dyDescent="0.2">
      <c r="G910" s="217"/>
      <c r="H910" s="217"/>
      <c r="I910" s="217"/>
      <c r="J910" s="218"/>
      <c r="K910" s="218"/>
      <c r="L910" s="217"/>
      <c r="M910" s="217"/>
      <c r="N910" s="217"/>
      <c r="O910" s="217"/>
      <c r="P910" s="217"/>
      <c r="Q910" s="217"/>
      <c r="R910" s="217"/>
      <c r="S910" s="217"/>
      <c r="T910" s="217"/>
      <c r="U910" s="217"/>
      <c r="V910" s="217"/>
      <c r="W910" s="217"/>
    </row>
    <row r="911" spans="7:23" x14ac:dyDescent="0.2">
      <c r="G911" s="217"/>
      <c r="H911" s="217"/>
      <c r="I911" s="217"/>
      <c r="J911" s="218"/>
      <c r="K911" s="218"/>
      <c r="L911" s="217"/>
      <c r="M911" s="217"/>
      <c r="N911" s="217"/>
      <c r="O911" s="217"/>
      <c r="P911" s="217"/>
      <c r="Q911" s="217"/>
      <c r="R911" s="217"/>
      <c r="S911" s="217"/>
      <c r="T911" s="217"/>
      <c r="U911" s="217"/>
      <c r="V911" s="217"/>
      <c r="W911" s="217"/>
    </row>
    <row r="912" spans="7:23" x14ac:dyDescent="0.2">
      <c r="G912" s="217"/>
      <c r="H912" s="217"/>
      <c r="I912" s="217"/>
      <c r="J912" s="218"/>
      <c r="K912" s="218"/>
      <c r="L912" s="217"/>
      <c r="M912" s="217"/>
      <c r="N912" s="217"/>
      <c r="O912" s="217"/>
      <c r="P912" s="217"/>
      <c r="Q912" s="217"/>
      <c r="R912" s="217"/>
      <c r="S912" s="217"/>
      <c r="T912" s="217"/>
      <c r="U912" s="217"/>
      <c r="V912" s="217"/>
      <c r="W912" s="217"/>
    </row>
    <row r="913" spans="7:23" x14ac:dyDescent="0.2">
      <c r="G913" s="217"/>
      <c r="H913" s="217"/>
      <c r="I913" s="217"/>
      <c r="J913" s="218"/>
      <c r="K913" s="218"/>
      <c r="L913" s="217"/>
      <c r="M913" s="217"/>
      <c r="N913" s="217"/>
      <c r="O913" s="217"/>
      <c r="P913" s="217"/>
      <c r="Q913" s="217"/>
      <c r="R913" s="217"/>
      <c r="S913" s="217"/>
      <c r="T913" s="217"/>
      <c r="U913" s="217"/>
      <c r="V913" s="217"/>
      <c r="W913" s="217"/>
    </row>
    <row r="914" spans="7:23" x14ac:dyDescent="0.2">
      <c r="G914" s="217"/>
      <c r="H914" s="217"/>
      <c r="I914" s="217"/>
      <c r="J914" s="218"/>
      <c r="K914" s="218"/>
      <c r="L914" s="217"/>
      <c r="M914" s="217"/>
      <c r="N914" s="217"/>
      <c r="O914" s="217"/>
      <c r="P914" s="217"/>
      <c r="Q914" s="217"/>
      <c r="R914" s="217"/>
      <c r="S914" s="217"/>
      <c r="T914" s="217"/>
      <c r="U914" s="217"/>
      <c r="V914" s="217"/>
      <c r="W914" s="217"/>
    </row>
    <row r="915" spans="7:23" x14ac:dyDescent="0.2">
      <c r="G915" s="217"/>
      <c r="H915" s="217"/>
      <c r="I915" s="217"/>
      <c r="J915" s="218"/>
      <c r="K915" s="218"/>
      <c r="L915" s="217"/>
      <c r="M915" s="217"/>
      <c r="N915" s="217"/>
      <c r="O915" s="217"/>
      <c r="P915" s="217"/>
      <c r="Q915" s="217"/>
      <c r="R915" s="217"/>
      <c r="S915" s="217"/>
      <c r="T915" s="217"/>
      <c r="U915" s="217"/>
      <c r="V915" s="217"/>
      <c r="W915" s="217"/>
    </row>
    <row r="916" spans="7:23" x14ac:dyDescent="0.2">
      <c r="G916" s="217"/>
      <c r="H916" s="217"/>
      <c r="I916" s="217"/>
      <c r="J916" s="218"/>
      <c r="K916" s="218"/>
      <c r="L916" s="217"/>
      <c r="M916" s="217"/>
      <c r="N916" s="217"/>
      <c r="O916" s="217"/>
      <c r="P916" s="217"/>
      <c r="Q916" s="217"/>
      <c r="R916" s="217"/>
      <c r="S916" s="217"/>
      <c r="T916" s="217"/>
      <c r="U916" s="217"/>
      <c r="V916" s="217"/>
      <c r="W916" s="217"/>
    </row>
    <row r="917" spans="7:23" x14ac:dyDescent="0.2">
      <c r="G917" s="217"/>
      <c r="H917" s="217"/>
      <c r="I917" s="217"/>
      <c r="J917" s="218"/>
      <c r="K917" s="218"/>
      <c r="L917" s="217"/>
      <c r="M917" s="217"/>
      <c r="N917" s="217"/>
      <c r="O917" s="217"/>
      <c r="P917" s="217"/>
      <c r="Q917" s="217"/>
      <c r="R917" s="217"/>
      <c r="S917" s="217"/>
      <c r="T917" s="217"/>
      <c r="U917" s="217"/>
      <c r="V917" s="217"/>
      <c r="W917" s="217"/>
    </row>
    <row r="918" spans="7:23" x14ac:dyDescent="0.2">
      <c r="G918" s="217"/>
      <c r="H918" s="217"/>
      <c r="I918" s="217"/>
      <c r="J918" s="218"/>
      <c r="K918" s="218"/>
      <c r="L918" s="217"/>
      <c r="M918" s="217"/>
      <c r="N918" s="217"/>
      <c r="O918" s="217"/>
      <c r="P918" s="217"/>
      <c r="Q918" s="217"/>
      <c r="R918" s="217"/>
      <c r="S918" s="217"/>
      <c r="T918" s="217"/>
      <c r="U918" s="217"/>
      <c r="V918" s="217"/>
      <c r="W918" s="217"/>
    </row>
    <row r="919" spans="7:23" x14ac:dyDescent="0.2">
      <c r="G919" s="217"/>
      <c r="H919" s="217"/>
      <c r="I919" s="217"/>
      <c r="J919" s="218"/>
      <c r="K919" s="218"/>
      <c r="L919" s="217"/>
      <c r="M919" s="217"/>
      <c r="N919" s="217"/>
      <c r="O919" s="217"/>
      <c r="P919" s="217"/>
      <c r="Q919" s="217"/>
      <c r="R919" s="217"/>
      <c r="S919" s="217"/>
      <c r="T919" s="217"/>
      <c r="U919" s="217"/>
      <c r="V919" s="217"/>
      <c r="W919" s="217"/>
    </row>
    <row r="920" spans="7:23" x14ac:dyDescent="0.2">
      <c r="G920" s="217"/>
      <c r="H920" s="217"/>
      <c r="I920" s="217"/>
      <c r="J920" s="218"/>
      <c r="K920" s="218"/>
      <c r="L920" s="217"/>
      <c r="M920" s="217"/>
      <c r="N920" s="217"/>
      <c r="O920" s="217"/>
      <c r="P920" s="217"/>
      <c r="Q920" s="217"/>
      <c r="R920" s="217"/>
      <c r="S920" s="217"/>
      <c r="T920" s="217"/>
      <c r="U920" s="217"/>
      <c r="V920" s="217"/>
      <c r="W920" s="217"/>
    </row>
    <row r="921" spans="7:23" x14ac:dyDescent="0.2">
      <c r="G921" s="217"/>
      <c r="H921" s="217"/>
      <c r="I921" s="217"/>
      <c r="J921" s="218"/>
      <c r="K921" s="218"/>
      <c r="L921" s="217"/>
      <c r="M921" s="217"/>
      <c r="N921" s="217"/>
      <c r="O921" s="217"/>
      <c r="P921" s="217"/>
      <c r="Q921" s="217"/>
      <c r="R921" s="217"/>
      <c r="S921" s="217"/>
      <c r="T921" s="217"/>
      <c r="U921" s="217"/>
      <c r="V921" s="217"/>
      <c r="W921" s="217"/>
    </row>
    <row r="922" spans="7:23" x14ac:dyDescent="0.2">
      <c r="G922" s="217"/>
      <c r="H922" s="217"/>
      <c r="I922" s="217"/>
      <c r="J922" s="218"/>
      <c r="K922" s="218"/>
      <c r="L922" s="217"/>
      <c r="M922" s="217"/>
      <c r="N922" s="217"/>
      <c r="O922" s="217"/>
      <c r="P922" s="217"/>
      <c r="Q922" s="217"/>
      <c r="R922" s="217"/>
      <c r="S922" s="217"/>
      <c r="T922" s="217"/>
      <c r="U922" s="217"/>
      <c r="V922" s="217"/>
      <c r="W922" s="217"/>
    </row>
    <row r="923" spans="7:23" x14ac:dyDescent="0.2">
      <c r="G923" s="217"/>
      <c r="H923" s="217"/>
      <c r="I923" s="217"/>
      <c r="J923" s="218"/>
      <c r="K923" s="218"/>
      <c r="L923" s="217"/>
      <c r="M923" s="217"/>
      <c r="N923" s="217"/>
      <c r="O923" s="217"/>
      <c r="P923" s="217"/>
      <c r="Q923" s="217"/>
      <c r="R923" s="217"/>
      <c r="S923" s="217"/>
      <c r="T923" s="217"/>
      <c r="U923" s="217"/>
      <c r="V923" s="217"/>
      <c r="W923" s="217"/>
    </row>
    <row r="924" spans="7:23" x14ac:dyDescent="0.2">
      <c r="G924" s="217"/>
      <c r="H924" s="217"/>
      <c r="I924" s="217"/>
      <c r="J924" s="218"/>
      <c r="K924" s="218"/>
      <c r="L924" s="217"/>
      <c r="M924" s="217"/>
      <c r="N924" s="217"/>
      <c r="O924" s="217"/>
      <c r="P924" s="217"/>
      <c r="Q924" s="217"/>
      <c r="R924" s="217"/>
      <c r="S924" s="217"/>
      <c r="T924" s="217"/>
      <c r="U924" s="217"/>
      <c r="V924" s="217"/>
      <c r="W924" s="217"/>
    </row>
    <row r="925" spans="7:23" x14ac:dyDescent="0.2">
      <c r="G925" s="217"/>
      <c r="H925" s="217"/>
      <c r="I925" s="217"/>
      <c r="J925" s="218"/>
      <c r="K925" s="218"/>
      <c r="L925" s="217"/>
      <c r="M925" s="217"/>
      <c r="N925" s="217"/>
      <c r="O925" s="217"/>
      <c r="P925" s="217"/>
      <c r="Q925" s="217"/>
      <c r="R925" s="217"/>
      <c r="S925" s="217"/>
      <c r="T925" s="217"/>
      <c r="U925" s="217"/>
      <c r="V925" s="217"/>
      <c r="W925" s="217"/>
    </row>
    <row r="926" spans="7:23" x14ac:dyDescent="0.2">
      <c r="G926" s="217"/>
      <c r="H926" s="217"/>
      <c r="I926" s="217"/>
      <c r="J926" s="218"/>
      <c r="K926" s="218"/>
      <c r="L926" s="217"/>
      <c r="M926" s="217"/>
      <c r="N926" s="217"/>
      <c r="O926" s="217"/>
      <c r="P926" s="217"/>
      <c r="Q926" s="217"/>
      <c r="R926" s="217"/>
      <c r="S926" s="217"/>
      <c r="T926" s="217"/>
      <c r="U926" s="217"/>
      <c r="V926" s="217"/>
      <c r="W926" s="217"/>
    </row>
    <row r="927" spans="7:23" x14ac:dyDescent="0.2">
      <c r="G927" s="217"/>
      <c r="H927" s="217"/>
      <c r="I927" s="217"/>
      <c r="J927" s="218"/>
      <c r="K927" s="218"/>
      <c r="L927" s="217"/>
      <c r="M927" s="217"/>
      <c r="N927" s="217"/>
      <c r="O927" s="217"/>
      <c r="P927" s="217"/>
      <c r="Q927" s="217"/>
      <c r="R927" s="217"/>
      <c r="S927" s="217"/>
      <c r="T927" s="217"/>
      <c r="U927" s="217"/>
      <c r="V927" s="217"/>
      <c r="W927" s="217"/>
    </row>
    <row r="928" spans="7:23" x14ac:dyDescent="0.2">
      <c r="G928" s="217"/>
      <c r="H928" s="217"/>
      <c r="I928" s="217"/>
      <c r="J928" s="218"/>
      <c r="K928" s="218"/>
      <c r="L928" s="217"/>
      <c r="M928" s="217"/>
      <c r="N928" s="217"/>
      <c r="O928" s="217"/>
      <c r="P928" s="217"/>
      <c r="Q928" s="217"/>
      <c r="R928" s="217"/>
      <c r="S928" s="217"/>
      <c r="T928" s="217"/>
      <c r="U928" s="217"/>
      <c r="V928" s="217"/>
      <c r="W928" s="217"/>
    </row>
    <row r="929" spans="7:23" x14ac:dyDescent="0.2">
      <c r="G929" s="217"/>
      <c r="H929" s="217"/>
      <c r="I929" s="217"/>
      <c r="J929" s="218"/>
      <c r="K929" s="218"/>
      <c r="L929" s="217"/>
      <c r="M929" s="217"/>
      <c r="N929" s="217"/>
      <c r="O929" s="217"/>
      <c r="P929" s="217"/>
      <c r="Q929" s="217"/>
      <c r="R929" s="217"/>
      <c r="S929" s="217"/>
      <c r="T929" s="217"/>
      <c r="U929" s="217"/>
      <c r="V929" s="217"/>
      <c r="W929" s="217"/>
    </row>
    <row r="930" spans="7:23" x14ac:dyDescent="0.2">
      <c r="G930" s="217"/>
      <c r="H930" s="217"/>
      <c r="I930" s="217"/>
      <c r="J930" s="218"/>
      <c r="K930" s="218"/>
      <c r="L930" s="217"/>
      <c r="M930" s="217"/>
      <c r="N930" s="217"/>
      <c r="O930" s="217"/>
      <c r="P930" s="217"/>
      <c r="Q930" s="217"/>
      <c r="R930" s="217"/>
      <c r="S930" s="217"/>
      <c r="T930" s="217"/>
      <c r="U930" s="217"/>
      <c r="V930" s="217"/>
      <c r="W930" s="217"/>
    </row>
    <row r="931" spans="7:23" x14ac:dyDescent="0.2">
      <c r="G931" s="217"/>
      <c r="H931" s="217"/>
      <c r="I931" s="217"/>
      <c r="J931" s="218"/>
      <c r="K931" s="218"/>
      <c r="L931" s="217"/>
      <c r="M931" s="217"/>
      <c r="N931" s="217"/>
      <c r="O931" s="217"/>
      <c r="P931" s="217"/>
      <c r="Q931" s="217"/>
      <c r="R931" s="217"/>
      <c r="S931" s="217"/>
      <c r="T931" s="217"/>
      <c r="U931" s="217"/>
      <c r="V931" s="217"/>
      <c r="W931" s="217"/>
    </row>
    <row r="932" spans="7:23" x14ac:dyDescent="0.2">
      <c r="G932" s="217"/>
      <c r="H932" s="217"/>
      <c r="I932" s="217"/>
      <c r="J932" s="218"/>
      <c r="K932" s="218"/>
      <c r="L932" s="217"/>
      <c r="M932" s="217"/>
      <c r="N932" s="217"/>
      <c r="O932" s="217"/>
      <c r="P932" s="217"/>
      <c r="Q932" s="217"/>
      <c r="R932" s="217"/>
      <c r="S932" s="217"/>
      <c r="T932" s="217"/>
      <c r="U932" s="217"/>
      <c r="V932" s="217"/>
      <c r="W932" s="217"/>
    </row>
    <row r="933" spans="7:23" x14ac:dyDescent="0.2">
      <c r="G933" s="217"/>
      <c r="H933" s="217"/>
      <c r="I933" s="217"/>
      <c r="J933" s="218"/>
      <c r="K933" s="218"/>
      <c r="L933" s="217"/>
      <c r="M933" s="217"/>
      <c r="N933" s="217"/>
      <c r="O933" s="217"/>
      <c r="P933" s="217"/>
      <c r="Q933" s="217"/>
      <c r="R933" s="217"/>
      <c r="S933" s="217"/>
      <c r="T933" s="217"/>
      <c r="U933" s="217"/>
      <c r="V933" s="217"/>
      <c r="W933" s="217"/>
    </row>
    <row r="934" spans="7:23" x14ac:dyDescent="0.2">
      <c r="G934" s="217"/>
      <c r="H934" s="217"/>
      <c r="I934" s="217"/>
      <c r="J934" s="218"/>
      <c r="K934" s="218"/>
      <c r="L934" s="217"/>
      <c r="M934" s="217"/>
      <c r="N934" s="217"/>
      <c r="O934" s="217"/>
      <c r="P934" s="217"/>
      <c r="Q934" s="217"/>
      <c r="R934" s="217"/>
      <c r="S934" s="217"/>
      <c r="T934" s="217"/>
      <c r="U934" s="217"/>
      <c r="V934" s="217"/>
      <c r="W934" s="217"/>
    </row>
    <row r="935" spans="7:23" x14ac:dyDescent="0.2">
      <c r="G935" s="217"/>
      <c r="H935" s="217"/>
      <c r="I935" s="217"/>
      <c r="J935" s="218"/>
      <c r="K935" s="218"/>
      <c r="L935" s="217"/>
      <c r="M935" s="217"/>
      <c r="N935" s="217"/>
      <c r="O935" s="217"/>
      <c r="P935" s="217"/>
      <c r="Q935" s="217"/>
      <c r="R935" s="217"/>
      <c r="S935" s="217"/>
      <c r="T935" s="217"/>
      <c r="U935" s="217"/>
      <c r="V935" s="217"/>
      <c r="W935" s="217"/>
    </row>
    <row r="936" spans="7:23" x14ac:dyDescent="0.2">
      <c r="G936" s="217"/>
      <c r="H936" s="217"/>
      <c r="I936" s="217"/>
      <c r="J936" s="218"/>
      <c r="K936" s="218"/>
      <c r="L936" s="217"/>
      <c r="M936" s="217"/>
      <c r="N936" s="217"/>
      <c r="O936" s="217"/>
      <c r="P936" s="217"/>
      <c r="Q936" s="217"/>
      <c r="R936" s="217"/>
      <c r="S936" s="217"/>
      <c r="T936" s="217"/>
      <c r="U936" s="217"/>
      <c r="V936" s="217"/>
      <c r="W936" s="217"/>
    </row>
    <row r="937" spans="7:23" x14ac:dyDescent="0.2">
      <c r="G937" s="217"/>
      <c r="H937" s="217"/>
      <c r="I937" s="217"/>
      <c r="J937" s="218"/>
      <c r="K937" s="218"/>
      <c r="L937" s="217"/>
      <c r="M937" s="217"/>
      <c r="N937" s="217"/>
      <c r="O937" s="217"/>
      <c r="P937" s="217"/>
      <c r="Q937" s="217"/>
      <c r="R937" s="217"/>
      <c r="S937" s="217"/>
      <c r="T937" s="217"/>
      <c r="U937" s="217"/>
      <c r="V937" s="217"/>
      <c r="W937" s="217"/>
    </row>
    <row r="938" spans="7:23" x14ac:dyDescent="0.2">
      <c r="G938" s="217"/>
      <c r="H938" s="217"/>
      <c r="I938" s="217"/>
      <c r="J938" s="218"/>
      <c r="K938" s="218"/>
      <c r="L938" s="217"/>
      <c r="M938" s="217"/>
      <c r="N938" s="217"/>
      <c r="O938" s="217"/>
      <c r="P938" s="217"/>
      <c r="Q938" s="217"/>
      <c r="R938" s="217"/>
      <c r="S938" s="217"/>
      <c r="T938" s="217"/>
      <c r="U938" s="217"/>
      <c r="V938" s="217"/>
      <c r="W938" s="217"/>
    </row>
    <row r="939" spans="7:23" x14ac:dyDescent="0.2">
      <c r="G939" s="217"/>
      <c r="H939" s="217"/>
      <c r="I939" s="217"/>
      <c r="J939" s="218"/>
      <c r="K939" s="218"/>
      <c r="L939" s="217"/>
      <c r="M939" s="217"/>
      <c r="N939" s="217"/>
      <c r="O939" s="217"/>
      <c r="P939" s="217"/>
      <c r="Q939" s="217"/>
      <c r="R939" s="217"/>
      <c r="S939" s="217"/>
      <c r="T939" s="217"/>
      <c r="U939" s="217"/>
      <c r="V939" s="217"/>
      <c r="W939" s="217"/>
    </row>
    <row r="940" spans="7:23" x14ac:dyDescent="0.2">
      <c r="G940" s="217"/>
      <c r="H940" s="217"/>
      <c r="I940" s="217"/>
      <c r="J940" s="218"/>
      <c r="K940" s="218"/>
      <c r="L940" s="217"/>
      <c r="M940" s="217"/>
      <c r="N940" s="217"/>
      <c r="O940" s="217"/>
      <c r="P940" s="217"/>
      <c r="Q940" s="217"/>
      <c r="R940" s="217"/>
      <c r="S940" s="217"/>
      <c r="T940" s="217"/>
      <c r="U940" s="217"/>
      <c r="V940" s="217"/>
      <c r="W940" s="217"/>
    </row>
    <row r="941" spans="7:23" x14ac:dyDescent="0.2">
      <c r="G941" s="217"/>
      <c r="H941" s="217"/>
      <c r="I941" s="217"/>
      <c r="J941" s="218"/>
      <c r="K941" s="218"/>
      <c r="L941" s="217"/>
      <c r="M941" s="217"/>
      <c r="N941" s="217"/>
      <c r="O941" s="217"/>
      <c r="P941" s="217"/>
      <c r="Q941" s="217"/>
      <c r="R941" s="217"/>
      <c r="S941" s="217"/>
      <c r="T941" s="217"/>
      <c r="U941" s="217"/>
      <c r="V941" s="217"/>
      <c r="W941" s="217"/>
    </row>
    <row r="942" spans="7:23" x14ac:dyDescent="0.2">
      <c r="G942" s="217"/>
      <c r="H942" s="217"/>
      <c r="I942" s="217"/>
      <c r="J942" s="218"/>
      <c r="K942" s="218"/>
      <c r="L942" s="217"/>
      <c r="M942" s="217"/>
      <c r="N942" s="217"/>
      <c r="O942" s="217"/>
      <c r="P942" s="217"/>
      <c r="Q942" s="217"/>
      <c r="R942" s="217"/>
      <c r="S942" s="217"/>
      <c r="T942" s="217"/>
      <c r="U942" s="217"/>
      <c r="V942" s="217"/>
      <c r="W942" s="217"/>
    </row>
    <row r="943" spans="7:23" x14ac:dyDescent="0.2">
      <c r="G943" s="217"/>
      <c r="H943" s="217"/>
      <c r="I943" s="217"/>
      <c r="J943" s="218"/>
      <c r="K943" s="218"/>
      <c r="L943" s="217"/>
      <c r="M943" s="217"/>
      <c r="N943" s="217"/>
      <c r="O943" s="217"/>
      <c r="P943" s="217"/>
      <c r="Q943" s="217"/>
      <c r="R943" s="217"/>
      <c r="S943" s="217"/>
      <c r="T943" s="217"/>
      <c r="U943" s="217"/>
      <c r="V943" s="217"/>
      <c r="W943" s="217"/>
    </row>
    <row r="944" spans="7:23" x14ac:dyDescent="0.2">
      <c r="G944" s="217"/>
      <c r="H944" s="217"/>
      <c r="I944" s="217"/>
      <c r="J944" s="218"/>
      <c r="K944" s="218"/>
      <c r="L944" s="217"/>
      <c r="M944" s="217"/>
      <c r="N944" s="217"/>
      <c r="O944" s="217"/>
      <c r="P944" s="217"/>
      <c r="Q944" s="217"/>
      <c r="R944" s="217"/>
      <c r="S944" s="217"/>
      <c r="T944" s="217"/>
      <c r="U944" s="217"/>
      <c r="V944" s="217"/>
      <c r="W944" s="217"/>
    </row>
    <row r="945" spans="7:23" x14ac:dyDescent="0.2">
      <c r="G945" s="217"/>
      <c r="H945" s="217"/>
      <c r="I945" s="217"/>
      <c r="J945" s="218"/>
      <c r="K945" s="218"/>
      <c r="L945" s="217"/>
      <c r="M945" s="217"/>
      <c r="N945" s="217"/>
      <c r="O945" s="217"/>
      <c r="P945" s="217"/>
      <c r="Q945" s="217"/>
      <c r="R945" s="217"/>
      <c r="S945" s="217"/>
      <c r="T945" s="217"/>
      <c r="U945" s="217"/>
      <c r="V945" s="217"/>
      <c r="W945" s="217"/>
    </row>
    <row r="946" spans="7:23" x14ac:dyDescent="0.2">
      <c r="G946" s="217"/>
      <c r="H946" s="217"/>
      <c r="I946" s="217"/>
      <c r="J946" s="218"/>
      <c r="K946" s="218"/>
      <c r="L946" s="217"/>
      <c r="M946" s="217"/>
      <c r="N946" s="217"/>
      <c r="O946" s="217"/>
      <c r="P946" s="217"/>
      <c r="Q946" s="217"/>
      <c r="R946" s="217"/>
      <c r="S946" s="217"/>
      <c r="T946" s="217"/>
      <c r="U946" s="217"/>
      <c r="V946" s="217"/>
      <c r="W946" s="217"/>
    </row>
    <row r="947" spans="7:23" x14ac:dyDescent="0.2">
      <c r="G947" s="217"/>
      <c r="H947" s="217"/>
      <c r="I947" s="217"/>
      <c r="J947" s="218"/>
      <c r="K947" s="218"/>
      <c r="L947" s="217"/>
      <c r="M947" s="217"/>
      <c r="N947" s="217"/>
      <c r="O947" s="217"/>
      <c r="P947" s="217"/>
      <c r="Q947" s="217"/>
      <c r="R947" s="217"/>
      <c r="S947" s="217"/>
      <c r="T947" s="217"/>
      <c r="U947" s="217"/>
      <c r="V947" s="217"/>
      <c r="W947" s="217"/>
    </row>
    <row r="948" spans="7:23" x14ac:dyDescent="0.2">
      <c r="G948" s="217"/>
      <c r="H948" s="217"/>
      <c r="I948" s="217"/>
      <c r="J948" s="218"/>
      <c r="K948" s="218"/>
      <c r="L948" s="217"/>
      <c r="M948" s="217"/>
      <c r="N948" s="217"/>
      <c r="O948" s="217"/>
      <c r="P948" s="217"/>
      <c r="Q948" s="217"/>
      <c r="R948" s="217"/>
      <c r="S948" s="217"/>
      <c r="T948" s="217"/>
      <c r="U948" s="217"/>
      <c r="V948" s="217"/>
      <c r="W948" s="217"/>
    </row>
    <row r="949" spans="7:23" x14ac:dyDescent="0.2">
      <c r="G949" s="217"/>
      <c r="H949" s="217"/>
      <c r="I949" s="217"/>
      <c r="J949" s="218"/>
      <c r="K949" s="218"/>
      <c r="L949" s="217"/>
      <c r="M949" s="217"/>
      <c r="N949" s="217"/>
      <c r="O949" s="217"/>
      <c r="P949" s="217"/>
      <c r="Q949" s="217"/>
      <c r="R949" s="217"/>
      <c r="S949" s="217"/>
      <c r="T949" s="217"/>
      <c r="U949" s="217"/>
      <c r="V949" s="217"/>
      <c r="W949" s="217"/>
    </row>
    <row r="950" spans="7:23" x14ac:dyDescent="0.2">
      <c r="G950" s="217"/>
      <c r="H950" s="217"/>
      <c r="I950" s="217"/>
      <c r="J950" s="218"/>
      <c r="K950" s="218"/>
      <c r="L950" s="217"/>
      <c r="M950" s="217"/>
      <c r="N950" s="217"/>
      <c r="O950" s="217"/>
      <c r="P950" s="217"/>
      <c r="Q950" s="217"/>
      <c r="R950" s="217"/>
      <c r="S950" s="217"/>
      <c r="T950" s="217"/>
      <c r="U950" s="217"/>
      <c r="V950" s="217"/>
      <c r="W950" s="217"/>
    </row>
    <row r="951" spans="7:23" x14ac:dyDescent="0.2">
      <c r="G951" s="217"/>
      <c r="H951" s="217"/>
      <c r="I951" s="217"/>
      <c r="J951" s="218"/>
      <c r="K951" s="218"/>
      <c r="L951" s="217"/>
      <c r="M951" s="217"/>
      <c r="N951" s="217"/>
      <c r="O951" s="217"/>
      <c r="P951" s="217"/>
      <c r="Q951" s="217"/>
      <c r="R951" s="217"/>
      <c r="S951" s="217"/>
      <c r="T951" s="217"/>
      <c r="U951" s="217"/>
      <c r="V951" s="217"/>
      <c r="W951" s="217"/>
    </row>
    <row r="952" spans="7:23" x14ac:dyDescent="0.2">
      <c r="G952" s="217"/>
      <c r="H952" s="217"/>
      <c r="I952" s="217"/>
      <c r="J952" s="218"/>
      <c r="K952" s="218"/>
      <c r="L952" s="217"/>
      <c r="M952" s="217"/>
      <c r="N952" s="217"/>
      <c r="O952" s="217"/>
      <c r="P952" s="217"/>
      <c r="Q952" s="217"/>
      <c r="R952" s="217"/>
      <c r="S952" s="217"/>
      <c r="T952" s="217"/>
      <c r="U952" s="217"/>
      <c r="V952" s="217"/>
      <c r="W952" s="217"/>
    </row>
    <row r="953" spans="7:23" x14ac:dyDescent="0.2">
      <c r="G953" s="217"/>
      <c r="H953" s="217"/>
      <c r="I953" s="217"/>
      <c r="J953" s="218"/>
      <c r="K953" s="218"/>
      <c r="L953" s="217"/>
      <c r="M953" s="217"/>
      <c r="N953" s="217"/>
      <c r="O953" s="217"/>
      <c r="P953" s="217"/>
      <c r="Q953" s="217"/>
      <c r="R953" s="217"/>
      <c r="S953" s="217"/>
      <c r="T953" s="217"/>
      <c r="U953" s="217"/>
      <c r="V953" s="217"/>
      <c r="W953" s="217"/>
    </row>
    <row r="954" spans="7:23" x14ac:dyDescent="0.2">
      <c r="G954" s="217"/>
      <c r="H954" s="217"/>
      <c r="I954" s="217"/>
      <c r="J954" s="218"/>
      <c r="K954" s="218"/>
      <c r="L954" s="217"/>
      <c r="M954" s="217"/>
      <c r="N954" s="217"/>
      <c r="O954" s="217"/>
      <c r="P954" s="217"/>
      <c r="Q954" s="217"/>
      <c r="R954" s="217"/>
      <c r="S954" s="217"/>
      <c r="T954" s="217"/>
      <c r="U954" s="217"/>
      <c r="V954" s="217"/>
      <c r="W954" s="217"/>
    </row>
    <row r="955" spans="7:23" x14ac:dyDescent="0.2">
      <c r="G955" s="217"/>
      <c r="H955" s="217"/>
      <c r="I955" s="217"/>
      <c r="J955" s="218"/>
      <c r="K955" s="218"/>
      <c r="L955" s="217"/>
      <c r="M955" s="217"/>
      <c r="N955" s="217"/>
      <c r="O955" s="217"/>
      <c r="P955" s="217"/>
      <c r="Q955" s="217"/>
      <c r="R955" s="217"/>
      <c r="S955" s="217"/>
      <c r="T955" s="217"/>
      <c r="U955" s="217"/>
      <c r="V955" s="217"/>
      <c r="W955" s="217"/>
    </row>
    <row r="956" spans="7:23" x14ac:dyDescent="0.2">
      <c r="G956" s="217"/>
      <c r="H956" s="217"/>
      <c r="I956" s="217"/>
      <c r="J956" s="218"/>
      <c r="K956" s="218"/>
      <c r="L956" s="217"/>
      <c r="M956" s="217"/>
      <c r="N956" s="217"/>
      <c r="O956" s="217"/>
      <c r="P956" s="217"/>
      <c r="Q956" s="217"/>
      <c r="R956" s="217"/>
      <c r="S956" s="217"/>
      <c r="T956" s="217"/>
      <c r="U956" s="217"/>
      <c r="V956" s="217"/>
      <c r="W956" s="217"/>
    </row>
    <row r="957" spans="7:23" x14ac:dyDescent="0.2">
      <c r="G957" s="217"/>
      <c r="H957" s="217"/>
      <c r="I957" s="217"/>
      <c r="J957" s="218"/>
      <c r="K957" s="218"/>
      <c r="L957" s="217"/>
      <c r="M957" s="217"/>
      <c r="N957" s="217"/>
      <c r="O957" s="217"/>
      <c r="P957" s="217"/>
      <c r="Q957" s="217"/>
      <c r="R957" s="217"/>
      <c r="S957" s="217"/>
      <c r="T957" s="217"/>
      <c r="U957" s="217"/>
      <c r="V957" s="217"/>
      <c r="W957" s="217"/>
    </row>
    <row r="958" spans="7:23" x14ac:dyDescent="0.2">
      <c r="G958" s="217"/>
      <c r="H958" s="217"/>
      <c r="I958" s="217"/>
      <c r="J958" s="218"/>
      <c r="K958" s="218"/>
      <c r="L958" s="217"/>
      <c r="M958" s="217"/>
      <c r="N958" s="217"/>
      <c r="O958" s="217"/>
      <c r="P958" s="217"/>
      <c r="Q958" s="217"/>
      <c r="R958" s="217"/>
      <c r="S958" s="217"/>
      <c r="T958" s="217"/>
      <c r="U958" s="217"/>
      <c r="V958" s="217"/>
      <c r="W958" s="217"/>
    </row>
    <row r="959" spans="7:23" x14ac:dyDescent="0.2">
      <c r="G959" s="217"/>
      <c r="H959" s="217"/>
      <c r="I959" s="217"/>
      <c r="J959" s="218"/>
      <c r="K959" s="218"/>
      <c r="L959" s="217"/>
      <c r="M959" s="217"/>
      <c r="N959" s="217"/>
      <c r="O959" s="217"/>
      <c r="P959" s="217"/>
      <c r="Q959" s="217"/>
      <c r="R959" s="217"/>
      <c r="S959" s="217"/>
      <c r="T959" s="217"/>
      <c r="U959" s="217"/>
      <c r="V959" s="217"/>
      <c r="W959" s="217"/>
    </row>
    <row r="960" spans="7:23" x14ac:dyDescent="0.2">
      <c r="G960" s="217"/>
      <c r="H960" s="217"/>
      <c r="I960" s="217"/>
      <c r="J960" s="218"/>
      <c r="K960" s="218"/>
      <c r="L960" s="217"/>
      <c r="M960" s="217"/>
      <c r="N960" s="217"/>
      <c r="O960" s="217"/>
      <c r="P960" s="217"/>
      <c r="Q960" s="217"/>
      <c r="R960" s="217"/>
      <c r="S960" s="217"/>
      <c r="T960" s="217"/>
      <c r="U960" s="217"/>
      <c r="V960" s="217"/>
      <c r="W960" s="217"/>
    </row>
    <row r="961" spans="7:23" x14ac:dyDescent="0.2">
      <c r="G961" s="217"/>
      <c r="H961" s="217"/>
      <c r="I961" s="217"/>
      <c r="J961" s="218"/>
      <c r="K961" s="218"/>
      <c r="L961" s="217"/>
      <c r="M961" s="217"/>
      <c r="N961" s="217"/>
      <c r="O961" s="217"/>
      <c r="P961" s="217"/>
      <c r="Q961" s="217"/>
      <c r="R961" s="217"/>
      <c r="S961" s="217"/>
      <c r="T961" s="217"/>
      <c r="U961" s="217"/>
      <c r="V961" s="217"/>
      <c r="W961" s="217"/>
    </row>
    <row r="962" spans="7:23" x14ac:dyDescent="0.2">
      <c r="G962" s="217"/>
      <c r="H962" s="217"/>
      <c r="I962" s="217"/>
      <c r="J962" s="218"/>
      <c r="K962" s="218"/>
      <c r="L962" s="217"/>
      <c r="M962" s="217"/>
      <c r="N962" s="217"/>
      <c r="O962" s="217"/>
      <c r="P962" s="217"/>
      <c r="Q962" s="217"/>
      <c r="R962" s="217"/>
      <c r="S962" s="217"/>
      <c r="T962" s="217"/>
      <c r="U962" s="217"/>
      <c r="V962" s="217"/>
      <c r="W962" s="217"/>
    </row>
    <row r="963" spans="7:23" x14ac:dyDescent="0.2">
      <c r="G963" s="217"/>
      <c r="H963" s="217"/>
      <c r="I963" s="217"/>
      <c r="J963" s="218"/>
      <c r="K963" s="218"/>
      <c r="L963" s="217"/>
      <c r="M963" s="217"/>
      <c r="N963" s="217"/>
      <c r="O963" s="217"/>
      <c r="P963" s="217"/>
      <c r="Q963" s="217"/>
      <c r="R963" s="217"/>
      <c r="S963" s="217"/>
      <c r="T963" s="217"/>
      <c r="U963" s="217"/>
      <c r="V963" s="217"/>
      <c r="W963" s="217"/>
    </row>
    <row r="964" spans="7:23" x14ac:dyDescent="0.2">
      <c r="G964" s="217"/>
      <c r="H964" s="217"/>
      <c r="I964" s="217"/>
      <c r="J964" s="218"/>
      <c r="K964" s="218"/>
      <c r="L964" s="217"/>
      <c r="M964" s="217"/>
      <c r="N964" s="217"/>
      <c r="O964" s="217"/>
      <c r="P964" s="217"/>
      <c r="Q964" s="217"/>
      <c r="R964" s="217"/>
      <c r="S964" s="217"/>
      <c r="T964" s="217"/>
      <c r="U964" s="217"/>
      <c r="V964" s="217"/>
      <c r="W964" s="217"/>
    </row>
    <row r="965" spans="7:23" x14ac:dyDescent="0.2">
      <c r="G965" s="217"/>
      <c r="H965" s="217"/>
      <c r="I965" s="217"/>
      <c r="J965" s="218"/>
      <c r="K965" s="218"/>
      <c r="L965" s="217"/>
      <c r="M965" s="217"/>
      <c r="N965" s="217"/>
      <c r="O965" s="217"/>
      <c r="P965" s="217"/>
      <c r="Q965" s="217"/>
      <c r="R965" s="217"/>
      <c r="S965" s="217"/>
      <c r="T965" s="217"/>
      <c r="U965" s="217"/>
      <c r="V965" s="217"/>
      <c r="W965" s="217"/>
    </row>
    <row r="966" spans="7:23" x14ac:dyDescent="0.2">
      <c r="G966" s="217"/>
      <c r="H966" s="217"/>
      <c r="I966" s="217"/>
      <c r="J966" s="218"/>
      <c r="K966" s="218"/>
      <c r="L966" s="217"/>
      <c r="M966" s="217"/>
      <c r="N966" s="217"/>
      <c r="O966" s="217"/>
      <c r="P966" s="217"/>
      <c r="Q966" s="217"/>
      <c r="R966" s="217"/>
      <c r="S966" s="217"/>
      <c r="T966" s="217"/>
      <c r="U966" s="217"/>
      <c r="V966" s="217"/>
      <c r="W966" s="217"/>
    </row>
    <row r="967" spans="7:23" x14ac:dyDescent="0.2">
      <c r="G967" s="217"/>
      <c r="H967" s="217"/>
      <c r="I967" s="217"/>
      <c r="J967" s="218"/>
      <c r="K967" s="218"/>
      <c r="L967" s="217"/>
      <c r="M967" s="217"/>
      <c r="N967" s="217"/>
      <c r="O967" s="217"/>
      <c r="P967" s="217"/>
      <c r="Q967" s="217"/>
      <c r="R967" s="217"/>
      <c r="S967" s="217"/>
      <c r="T967" s="217"/>
      <c r="U967" s="217"/>
      <c r="V967" s="217"/>
      <c r="W967" s="217"/>
    </row>
    <row r="968" spans="7:23" x14ac:dyDescent="0.2">
      <c r="G968" s="217"/>
      <c r="H968" s="217"/>
      <c r="I968" s="217"/>
      <c r="J968" s="218"/>
      <c r="K968" s="218"/>
      <c r="L968" s="217"/>
      <c r="M968" s="217"/>
      <c r="N968" s="217"/>
      <c r="O968" s="217"/>
      <c r="P968" s="217"/>
      <c r="Q968" s="217"/>
      <c r="R968" s="217"/>
      <c r="S968" s="217"/>
      <c r="T968" s="217"/>
      <c r="U968" s="217"/>
      <c r="V968" s="217"/>
      <c r="W968" s="217"/>
    </row>
    <row r="969" spans="7:23" x14ac:dyDescent="0.2">
      <c r="G969" s="217"/>
      <c r="H969" s="217"/>
      <c r="I969" s="217"/>
      <c r="J969" s="218"/>
      <c r="K969" s="218"/>
      <c r="L969" s="217"/>
      <c r="M969" s="217"/>
      <c r="N969" s="217"/>
      <c r="O969" s="217"/>
      <c r="P969" s="217"/>
      <c r="Q969" s="217"/>
      <c r="R969" s="217"/>
      <c r="S969" s="217"/>
      <c r="T969" s="217"/>
      <c r="U969" s="217"/>
      <c r="V969" s="217"/>
      <c r="W969" s="217"/>
    </row>
    <row r="970" spans="7:23" x14ac:dyDescent="0.2">
      <c r="G970" s="217"/>
      <c r="H970" s="217"/>
      <c r="I970" s="217"/>
      <c r="J970" s="218"/>
      <c r="K970" s="218"/>
      <c r="L970" s="217"/>
      <c r="M970" s="217"/>
      <c r="N970" s="217"/>
      <c r="O970" s="217"/>
      <c r="P970" s="217"/>
      <c r="Q970" s="217"/>
      <c r="R970" s="217"/>
      <c r="S970" s="217"/>
      <c r="T970" s="217"/>
      <c r="U970" s="217"/>
      <c r="V970" s="217"/>
      <c r="W970" s="217"/>
    </row>
    <row r="971" spans="7:23" x14ac:dyDescent="0.2">
      <c r="G971" s="217"/>
      <c r="H971" s="217"/>
      <c r="I971" s="217"/>
      <c r="J971" s="218"/>
      <c r="K971" s="218"/>
      <c r="L971" s="217"/>
      <c r="M971" s="217"/>
      <c r="N971" s="217"/>
      <c r="O971" s="217"/>
      <c r="P971" s="217"/>
      <c r="Q971" s="217"/>
      <c r="R971" s="217"/>
      <c r="S971" s="217"/>
      <c r="T971" s="217"/>
      <c r="U971" s="217"/>
      <c r="V971" s="217"/>
      <c r="W971" s="217"/>
    </row>
    <row r="972" spans="7:23" x14ac:dyDescent="0.2">
      <c r="G972" s="217"/>
      <c r="H972" s="217"/>
      <c r="I972" s="217"/>
      <c r="J972" s="218"/>
      <c r="K972" s="218"/>
      <c r="L972" s="217"/>
      <c r="M972" s="217"/>
      <c r="N972" s="217"/>
      <c r="O972" s="217"/>
      <c r="P972" s="217"/>
      <c r="Q972" s="217"/>
      <c r="R972" s="217"/>
      <c r="S972" s="217"/>
      <c r="T972" s="217"/>
      <c r="U972" s="217"/>
      <c r="V972" s="217"/>
      <c r="W972" s="217"/>
    </row>
    <row r="973" spans="7:23" x14ac:dyDescent="0.2">
      <c r="G973" s="217"/>
      <c r="H973" s="217"/>
      <c r="I973" s="217"/>
      <c r="J973" s="218"/>
      <c r="K973" s="218"/>
      <c r="L973" s="217"/>
      <c r="M973" s="217"/>
      <c r="N973" s="217"/>
      <c r="O973" s="217"/>
      <c r="P973" s="217"/>
      <c r="Q973" s="217"/>
      <c r="R973" s="217"/>
      <c r="S973" s="217"/>
      <c r="T973" s="217"/>
      <c r="U973" s="217"/>
      <c r="V973" s="217"/>
      <c r="W973" s="217"/>
    </row>
    <row r="974" spans="7:23" x14ac:dyDescent="0.2">
      <c r="G974" s="217"/>
      <c r="H974" s="217"/>
      <c r="I974" s="217"/>
      <c r="J974" s="218"/>
      <c r="K974" s="218"/>
      <c r="L974" s="217"/>
      <c r="M974" s="217"/>
      <c r="N974" s="217"/>
      <c r="O974" s="217"/>
      <c r="P974" s="217"/>
      <c r="Q974" s="217"/>
      <c r="R974" s="217"/>
      <c r="S974" s="217"/>
      <c r="T974" s="217"/>
      <c r="U974" s="217"/>
      <c r="V974" s="217"/>
      <c r="W974" s="217"/>
    </row>
    <row r="975" spans="7:23" x14ac:dyDescent="0.2">
      <c r="G975" s="217"/>
      <c r="H975" s="217"/>
      <c r="I975" s="217"/>
      <c r="J975" s="218"/>
      <c r="K975" s="218"/>
      <c r="L975" s="217"/>
      <c r="M975" s="217"/>
      <c r="N975" s="217"/>
      <c r="O975" s="217"/>
      <c r="P975" s="217"/>
      <c r="Q975" s="217"/>
      <c r="R975" s="217"/>
      <c r="S975" s="217"/>
      <c r="T975" s="217"/>
      <c r="U975" s="217"/>
      <c r="V975" s="217"/>
      <c r="W975" s="217"/>
    </row>
    <row r="976" spans="7:23" x14ac:dyDescent="0.2">
      <c r="G976" s="217"/>
      <c r="H976" s="217"/>
      <c r="I976" s="217"/>
      <c r="J976" s="218"/>
      <c r="K976" s="218"/>
      <c r="L976" s="217"/>
      <c r="M976" s="217"/>
      <c r="N976" s="217"/>
      <c r="O976" s="217"/>
      <c r="P976" s="217"/>
      <c r="Q976" s="217"/>
      <c r="R976" s="217"/>
      <c r="S976" s="217"/>
      <c r="T976" s="217"/>
      <c r="U976" s="217"/>
      <c r="V976" s="217"/>
      <c r="W976" s="217"/>
    </row>
    <row r="977" spans="7:23" x14ac:dyDescent="0.2">
      <c r="G977" s="217"/>
      <c r="H977" s="217"/>
      <c r="I977" s="217"/>
      <c r="J977" s="218"/>
      <c r="K977" s="218"/>
      <c r="L977" s="217"/>
      <c r="M977" s="217"/>
      <c r="N977" s="217"/>
      <c r="O977" s="217"/>
      <c r="P977" s="217"/>
      <c r="Q977" s="217"/>
      <c r="R977" s="217"/>
      <c r="S977" s="217"/>
      <c r="T977" s="217"/>
      <c r="U977" s="217"/>
      <c r="V977" s="217"/>
      <c r="W977" s="217"/>
    </row>
    <row r="978" spans="7:23" x14ac:dyDescent="0.2">
      <c r="G978" s="217"/>
      <c r="H978" s="217"/>
      <c r="I978" s="217"/>
      <c r="J978" s="218"/>
      <c r="K978" s="218"/>
      <c r="L978" s="217"/>
      <c r="M978" s="217"/>
      <c r="N978" s="217"/>
      <c r="O978" s="217"/>
      <c r="P978" s="217"/>
      <c r="Q978" s="217"/>
      <c r="R978" s="217"/>
      <c r="S978" s="217"/>
      <c r="T978" s="217"/>
      <c r="U978" s="217"/>
      <c r="V978" s="217"/>
      <c r="W978" s="217"/>
    </row>
    <row r="979" spans="7:23" x14ac:dyDescent="0.2">
      <c r="G979" s="217"/>
      <c r="H979" s="217"/>
      <c r="I979" s="217"/>
      <c r="J979" s="218"/>
      <c r="K979" s="218"/>
      <c r="L979" s="217"/>
      <c r="M979" s="217"/>
      <c r="N979" s="217"/>
      <c r="O979" s="217"/>
      <c r="P979" s="217"/>
      <c r="Q979" s="217"/>
      <c r="R979" s="217"/>
      <c r="S979" s="217"/>
      <c r="T979" s="217"/>
      <c r="U979" s="217"/>
      <c r="V979" s="217"/>
      <c r="W979" s="217"/>
    </row>
    <row r="980" spans="7:23" x14ac:dyDescent="0.2">
      <c r="G980" s="217"/>
      <c r="H980" s="217"/>
      <c r="I980" s="217"/>
      <c r="J980" s="218"/>
      <c r="K980" s="218"/>
      <c r="L980" s="217"/>
      <c r="M980" s="217"/>
      <c r="N980" s="217"/>
      <c r="O980" s="217"/>
      <c r="P980" s="217"/>
      <c r="Q980" s="217"/>
      <c r="R980" s="217"/>
      <c r="S980" s="217"/>
      <c r="T980" s="217"/>
      <c r="U980" s="217"/>
      <c r="V980" s="217"/>
      <c r="W980" s="217"/>
    </row>
    <row r="981" spans="7:23" x14ac:dyDescent="0.2">
      <c r="G981" s="217"/>
      <c r="H981" s="217"/>
      <c r="I981" s="217"/>
      <c r="J981" s="218"/>
      <c r="K981" s="218"/>
      <c r="L981" s="217"/>
      <c r="M981" s="217"/>
      <c r="N981" s="217"/>
      <c r="O981" s="217"/>
      <c r="P981" s="217"/>
      <c r="Q981" s="217"/>
      <c r="R981" s="217"/>
      <c r="S981" s="217"/>
      <c r="T981" s="217"/>
      <c r="U981" s="217"/>
      <c r="V981" s="217"/>
      <c r="W981" s="217"/>
    </row>
    <row r="982" spans="7:23" x14ac:dyDescent="0.2">
      <c r="G982" s="217"/>
      <c r="H982" s="217"/>
      <c r="I982" s="217"/>
      <c r="J982" s="218"/>
      <c r="K982" s="218"/>
      <c r="L982" s="217"/>
      <c r="M982" s="217"/>
      <c r="N982" s="217"/>
      <c r="O982" s="217"/>
      <c r="P982" s="217"/>
      <c r="Q982" s="217"/>
      <c r="R982" s="217"/>
      <c r="S982" s="217"/>
      <c r="T982" s="217"/>
      <c r="U982" s="217"/>
      <c r="V982" s="217"/>
      <c r="W982" s="217"/>
    </row>
    <row r="983" spans="7:23" x14ac:dyDescent="0.2">
      <c r="G983" s="217"/>
      <c r="H983" s="217"/>
      <c r="I983" s="217"/>
      <c r="J983" s="218"/>
      <c r="K983" s="218"/>
      <c r="L983" s="217"/>
      <c r="M983" s="217"/>
      <c r="N983" s="217"/>
      <c r="O983" s="217"/>
      <c r="P983" s="217"/>
      <c r="Q983" s="217"/>
      <c r="R983" s="217"/>
      <c r="S983" s="217"/>
      <c r="T983" s="217"/>
      <c r="U983" s="217"/>
      <c r="V983" s="217"/>
      <c r="W983" s="217"/>
    </row>
    <row r="984" spans="7:23" x14ac:dyDescent="0.2">
      <c r="G984" s="217"/>
      <c r="H984" s="217"/>
      <c r="I984" s="217"/>
      <c r="J984" s="218"/>
      <c r="K984" s="218"/>
      <c r="L984" s="217"/>
      <c r="M984" s="217"/>
      <c r="N984" s="217"/>
      <c r="O984" s="217"/>
      <c r="P984" s="217"/>
      <c r="Q984" s="217"/>
      <c r="R984" s="217"/>
      <c r="S984" s="217"/>
      <c r="T984" s="217"/>
      <c r="U984" s="217"/>
      <c r="V984" s="217"/>
      <c r="W984" s="217"/>
    </row>
    <row r="985" spans="7:23" x14ac:dyDescent="0.2">
      <c r="G985" s="217"/>
      <c r="H985" s="217"/>
      <c r="I985" s="217"/>
      <c r="J985" s="218"/>
      <c r="K985" s="218"/>
      <c r="L985" s="217"/>
      <c r="M985" s="217"/>
      <c r="N985" s="217"/>
      <c r="O985" s="217"/>
      <c r="P985" s="217"/>
      <c r="Q985" s="217"/>
      <c r="R985" s="217"/>
      <c r="S985" s="217"/>
      <c r="T985" s="217"/>
      <c r="U985" s="217"/>
      <c r="V985" s="217"/>
      <c r="W985" s="217"/>
    </row>
    <row r="986" spans="7:23" x14ac:dyDescent="0.2">
      <c r="G986" s="217"/>
      <c r="H986" s="217"/>
      <c r="I986" s="217"/>
      <c r="J986" s="218"/>
      <c r="K986" s="218"/>
      <c r="L986" s="217"/>
      <c r="M986" s="217"/>
      <c r="N986" s="217"/>
      <c r="O986" s="217"/>
      <c r="P986" s="217"/>
      <c r="Q986" s="217"/>
      <c r="R986" s="217"/>
      <c r="S986" s="217"/>
      <c r="T986" s="217"/>
      <c r="U986" s="217"/>
      <c r="V986" s="217"/>
      <c r="W986" s="217"/>
    </row>
    <row r="987" spans="7:23" x14ac:dyDescent="0.2">
      <c r="G987" s="217"/>
      <c r="H987" s="217"/>
      <c r="I987" s="217"/>
      <c r="J987" s="218"/>
      <c r="K987" s="218"/>
      <c r="L987" s="217"/>
      <c r="M987" s="217"/>
      <c r="N987" s="217"/>
      <c r="O987" s="217"/>
      <c r="P987" s="217"/>
      <c r="Q987" s="217"/>
      <c r="R987" s="217"/>
      <c r="S987" s="217"/>
      <c r="T987" s="217"/>
      <c r="U987" s="217"/>
      <c r="V987" s="217"/>
      <c r="W987" s="217"/>
    </row>
    <row r="988" spans="7:23" x14ac:dyDescent="0.2">
      <c r="G988" s="217"/>
      <c r="H988" s="217"/>
      <c r="I988" s="217"/>
      <c r="J988" s="218"/>
      <c r="K988" s="218"/>
      <c r="L988" s="217"/>
      <c r="M988" s="217"/>
      <c r="N988" s="217"/>
      <c r="O988" s="217"/>
      <c r="P988" s="217"/>
      <c r="Q988" s="217"/>
      <c r="R988" s="217"/>
      <c r="S988" s="217"/>
      <c r="T988" s="217"/>
      <c r="U988" s="217"/>
      <c r="V988" s="217"/>
      <c r="W988" s="217"/>
    </row>
    <row r="989" spans="7:23" x14ac:dyDescent="0.2">
      <c r="G989" s="217"/>
      <c r="H989" s="217"/>
      <c r="I989" s="217"/>
      <c r="J989" s="218"/>
      <c r="K989" s="218"/>
      <c r="L989" s="217"/>
      <c r="M989" s="217"/>
      <c r="N989" s="217"/>
      <c r="O989" s="217"/>
      <c r="P989" s="217"/>
      <c r="Q989" s="217"/>
      <c r="R989" s="217"/>
      <c r="S989" s="217"/>
      <c r="T989" s="217"/>
      <c r="U989" s="217"/>
      <c r="V989" s="217"/>
      <c r="W989" s="217"/>
    </row>
    <row r="990" spans="7:23" x14ac:dyDescent="0.2">
      <c r="G990" s="217"/>
      <c r="H990" s="217"/>
      <c r="I990" s="217"/>
      <c r="J990" s="218"/>
      <c r="K990" s="218"/>
      <c r="L990" s="217"/>
      <c r="M990" s="217"/>
      <c r="N990" s="217"/>
      <c r="O990" s="217"/>
      <c r="P990" s="217"/>
      <c r="Q990" s="217"/>
      <c r="R990" s="217"/>
      <c r="S990" s="217"/>
      <c r="T990" s="217"/>
      <c r="U990" s="217"/>
      <c r="V990" s="217"/>
      <c r="W990" s="217"/>
    </row>
    <row r="991" spans="7:23" x14ac:dyDescent="0.2">
      <c r="G991" s="217"/>
      <c r="H991" s="217"/>
      <c r="I991" s="217"/>
      <c r="J991" s="218"/>
      <c r="K991" s="218"/>
      <c r="L991" s="217"/>
      <c r="M991" s="217"/>
      <c r="N991" s="217"/>
      <c r="O991" s="217"/>
      <c r="P991" s="217"/>
      <c r="Q991" s="217"/>
      <c r="R991" s="217"/>
      <c r="S991" s="217"/>
      <c r="T991" s="217"/>
      <c r="U991" s="217"/>
      <c r="V991" s="217"/>
      <c r="W991" s="217"/>
    </row>
    <row r="992" spans="7:23" x14ac:dyDescent="0.2">
      <c r="G992" s="217"/>
      <c r="H992" s="217"/>
      <c r="I992" s="217"/>
      <c r="J992" s="218"/>
      <c r="K992" s="218"/>
      <c r="L992" s="217"/>
      <c r="M992" s="217"/>
      <c r="N992" s="217"/>
      <c r="O992" s="217"/>
      <c r="P992" s="217"/>
      <c r="Q992" s="217"/>
      <c r="R992" s="217"/>
      <c r="S992" s="217"/>
      <c r="T992" s="217"/>
      <c r="U992" s="217"/>
      <c r="V992" s="217"/>
      <c r="W992" s="217"/>
    </row>
    <row r="993" spans="7:23" x14ac:dyDescent="0.2">
      <c r="G993" s="217"/>
      <c r="H993" s="217"/>
      <c r="I993" s="217"/>
      <c r="J993" s="218"/>
      <c r="K993" s="218"/>
      <c r="L993" s="217"/>
      <c r="M993" s="217"/>
      <c r="N993" s="217"/>
      <c r="O993" s="217"/>
      <c r="P993" s="217"/>
      <c r="Q993" s="217"/>
      <c r="R993" s="217"/>
      <c r="S993" s="217"/>
      <c r="T993" s="217"/>
      <c r="U993" s="217"/>
      <c r="V993" s="217"/>
      <c r="W993" s="217"/>
    </row>
    <row r="994" spans="7:23" x14ac:dyDescent="0.2">
      <c r="G994" s="217"/>
      <c r="H994" s="217"/>
      <c r="I994" s="217"/>
      <c r="J994" s="218"/>
      <c r="K994" s="218"/>
      <c r="L994" s="217"/>
      <c r="M994" s="217"/>
      <c r="N994" s="217"/>
      <c r="O994" s="217"/>
      <c r="P994" s="217"/>
      <c r="Q994" s="217"/>
      <c r="R994" s="217"/>
      <c r="S994" s="217"/>
      <c r="T994" s="217"/>
      <c r="U994" s="217"/>
      <c r="V994" s="217"/>
      <c r="W994" s="217"/>
    </row>
    <row r="995" spans="7:23" x14ac:dyDescent="0.2">
      <c r="G995" s="217"/>
      <c r="H995" s="217"/>
      <c r="I995" s="217"/>
      <c r="J995" s="218"/>
      <c r="K995" s="218"/>
      <c r="L995" s="217"/>
      <c r="M995" s="217"/>
      <c r="N995" s="217"/>
      <c r="O995" s="217"/>
      <c r="P995" s="217"/>
      <c r="Q995" s="217"/>
      <c r="R995" s="217"/>
      <c r="S995" s="217"/>
      <c r="T995" s="217"/>
      <c r="U995" s="217"/>
      <c r="V995" s="217"/>
      <c r="W995" s="217"/>
    </row>
    <row r="996" spans="7:23" x14ac:dyDescent="0.2">
      <c r="G996" s="217"/>
      <c r="H996" s="217"/>
      <c r="I996" s="217"/>
      <c r="J996" s="218"/>
      <c r="K996" s="218"/>
      <c r="L996" s="217"/>
      <c r="M996" s="217"/>
      <c r="N996" s="217"/>
      <c r="O996" s="217"/>
      <c r="P996" s="217"/>
      <c r="Q996" s="217"/>
      <c r="R996" s="217"/>
      <c r="S996" s="217"/>
      <c r="T996" s="217"/>
      <c r="U996" s="217"/>
      <c r="V996" s="217"/>
      <c r="W996" s="217"/>
    </row>
    <row r="997" spans="7:23" x14ac:dyDescent="0.2">
      <c r="G997" s="217"/>
      <c r="H997" s="217"/>
      <c r="I997" s="217"/>
      <c r="J997" s="218"/>
      <c r="K997" s="218"/>
      <c r="L997" s="217"/>
      <c r="M997" s="217"/>
      <c r="N997" s="217"/>
      <c r="O997" s="217"/>
      <c r="P997" s="217"/>
      <c r="Q997" s="217"/>
      <c r="R997" s="217"/>
      <c r="S997" s="217"/>
      <c r="T997" s="217"/>
      <c r="U997" s="217"/>
      <c r="V997" s="217"/>
      <c r="W997" s="217"/>
    </row>
    <row r="998" spans="7:23" x14ac:dyDescent="0.2">
      <c r="G998" s="217"/>
      <c r="H998" s="217"/>
      <c r="I998" s="217"/>
      <c r="J998" s="218"/>
      <c r="K998" s="218"/>
      <c r="L998" s="217"/>
      <c r="M998" s="217"/>
      <c r="N998" s="217"/>
      <c r="O998" s="217"/>
      <c r="P998" s="217"/>
      <c r="Q998" s="217"/>
      <c r="R998" s="217"/>
      <c r="S998" s="217"/>
      <c r="T998" s="217"/>
      <c r="U998" s="217"/>
      <c r="V998" s="217"/>
      <c r="W998" s="217"/>
    </row>
    <row r="999" spans="7:23" x14ac:dyDescent="0.2">
      <c r="G999" s="217"/>
      <c r="H999" s="217"/>
      <c r="I999" s="217"/>
      <c r="J999" s="218"/>
      <c r="K999" s="218"/>
      <c r="L999" s="217"/>
      <c r="M999" s="217"/>
      <c r="N999" s="217"/>
      <c r="O999" s="217"/>
      <c r="P999" s="217"/>
      <c r="Q999" s="217"/>
      <c r="R999" s="217"/>
      <c r="S999" s="217"/>
      <c r="T999" s="217"/>
      <c r="U999" s="217"/>
      <c r="V999" s="217"/>
      <c r="W999" s="217"/>
    </row>
    <row r="1000" spans="7:23" x14ac:dyDescent="0.2">
      <c r="G1000" s="217"/>
      <c r="H1000" s="217"/>
      <c r="I1000" s="217"/>
      <c r="J1000" s="218"/>
      <c r="K1000" s="218"/>
      <c r="L1000" s="217"/>
      <c r="M1000" s="217"/>
      <c r="N1000" s="217"/>
      <c r="O1000" s="217"/>
      <c r="P1000" s="217"/>
      <c r="Q1000" s="217"/>
      <c r="R1000" s="217"/>
      <c r="S1000" s="217"/>
      <c r="T1000" s="217"/>
      <c r="U1000" s="217"/>
      <c r="V1000" s="217"/>
      <c r="W1000" s="217"/>
    </row>
    <row r="1001" spans="7:23" x14ac:dyDescent="0.2">
      <c r="G1001" s="217"/>
      <c r="H1001" s="217"/>
      <c r="I1001" s="217"/>
      <c r="J1001" s="218"/>
      <c r="K1001" s="218"/>
      <c r="L1001" s="217"/>
      <c r="M1001" s="217"/>
      <c r="N1001" s="217"/>
      <c r="O1001" s="217"/>
      <c r="P1001" s="217"/>
      <c r="Q1001" s="217"/>
      <c r="R1001" s="217"/>
      <c r="S1001" s="217"/>
      <c r="T1001" s="217"/>
      <c r="U1001" s="217"/>
      <c r="V1001" s="217"/>
      <c r="W1001" s="217"/>
    </row>
    <row r="1002" spans="7:23" x14ac:dyDescent="0.2">
      <c r="G1002" s="217"/>
      <c r="H1002" s="217"/>
      <c r="I1002" s="217"/>
      <c r="J1002" s="218"/>
      <c r="K1002" s="218"/>
      <c r="L1002" s="217"/>
      <c r="M1002" s="217"/>
      <c r="N1002" s="217"/>
      <c r="O1002" s="217"/>
      <c r="P1002" s="217"/>
      <c r="Q1002" s="217"/>
      <c r="R1002" s="217"/>
      <c r="S1002" s="217"/>
      <c r="T1002" s="217"/>
      <c r="U1002" s="217"/>
      <c r="V1002" s="217"/>
      <c r="W1002" s="217"/>
    </row>
    <row r="1003" spans="7:23" x14ac:dyDescent="0.2">
      <c r="G1003" s="217"/>
      <c r="H1003" s="217"/>
      <c r="I1003" s="217"/>
      <c r="J1003" s="218"/>
      <c r="K1003" s="218"/>
      <c r="L1003" s="217"/>
      <c r="M1003" s="217"/>
      <c r="N1003" s="217"/>
      <c r="O1003" s="217"/>
      <c r="P1003" s="217"/>
      <c r="Q1003" s="217"/>
      <c r="R1003" s="217"/>
      <c r="S1003" s="217"/>
      <c r="T1003" s="217"/>
      <c r="U1003" s="217"/>
      <c r="V1003" s="217"/>
      <c r="W1003" s="217"/>
    </row>
    <row r="1004" spans="7:23" x14ac:dyDescent="0.2">
      <c r="G1004" s="217"/>
      <c r="H1004" s="217"/>
      <c r="I1004" s="217"/>
      <c r="J1004" s="218"/>
      <c r="K1004" s="218"/>
      <c r="L1004" s="217"/>
      <c r="M1004" s="217"/>
      <c r="N1004" s="217"/>
      <c r="O1004" s="217"/>
      <c r="P1004" s="217"/>
      <c r="Q1004" s="217"/>
      <c r="R1004" s="217"/>
      <c r="S1004" s="217"/>
      <c r="T1004" s="217"/>
      <c r="U1004" s="217"/>
      <c r="V1004" s="217"/>
      <c r="W1004" s="217"/>
    </row>
    <row r="1005" spans="7:23" x14ac:dyDescent="0.2">
      <c r="G1005" s="217"/>
      <c r="H1005" s="217"/>
      <c r="I1005" s="217"/>
      <c r="J1005" s="218"/>
      <c r="K1005" s="218"/>
      <c r="L1005" s="217"/>
      <c r="M1005" s="217"/>
      <c r="N1005" s="217"/>
      <c r="O1005" s="217"/>
      <c r="P1005" s="217"/>
      <c r="Q1005" s="217"/>
      <c r="R1005" s="217"/>
      <c r="S1005" s="217"/>
      <c r="T1005" s="217"/>
      <c r="U1005" s="217"/>
      <c r="V1005" s="217"/>
      <c r="W1005" s="217"/>
    </row>
    <row r="1006" spans="7:23" x14ac:dyDescent="0.2">
      <c r="G1006" s="217"/>
      <c r="H1006" s="217"/>
      <c r="I1006" s="217"/>
      <c r="J1006" s="218"/>
      <c r="K1006" s="218"/>
      <c r="L1006" s="217"/>
      <c r="M1006" s="217"/>
      <c r="N1006" s="217"/>
      <c r="O1006" s="217"/>
      <c r="P1006" s="217"/>
      <c r="Q1006" s="217"/>
      <c r="R1006" s="217"/>
      <c r="S1006" s="217"/>
      <c r="T1006" s="217"/>
      <c r="U1006" s="217"/>
      <c r="V1006" s="217"/>
      <c r="W1006" s="217"/>
    </row>
    <row r="1007" spans="7:23" x14ac:dyDescent="0.2">
      <c r="G1007" s="217"/>
      <c r="H1007" s="217"/>
      <c r="I1007" s="217"/>
      <c r="J1007" s="218"/>
      <c r="K1007" s="218"/>
      <c r="L1007" s="217"/>
      <c r="M1007" s="217"/>
      <c r="N1007" s="217"/>
      <c r="O1007" s="217"/>
      <c r="P1007" s="217"/>
      <c r="Q1007" s="217"/>
      <c r="R1007" s="217"/>
      <c r="S1007" s="217"/>
      <c r="T1007" s="217"/>
      <c r="U1007" s="217"/>
      <c r="V1007" s="217"/>
      <c r="W1007" s="217"/>
    </row>
    <row r="1008" spans="7:23" x14ac:dyDescent="0.2">
      <c r="G1008" s="217"/>
      <c r="H1008" s="217"/>
      <c r="I1008" s="217"/>
      <c r="J1008" s="218"/>
      <c r="K1008" s="218"/>
      <c r="L1008" s="217"/>
      <c r="M1008" s="217"/>
      <c r="N1008" s="217"/>
      <c r="O1008" s="217"/>
      <c r="P1008" s="217"/>
      <c r="Q1008" s="217"/>
      <c r="R1008" s="217"/>
      <c r="S1008" s="217"/>
      <c r="T1008" s="217"/>
      <c r="U1008" s="217"/>
      <c r="V1008" s="217"/>
      <c r="W1008" s="217"/>
    </row>
    <row r="1009" spans="7:23" x14ac:dyDescent="0.2">
      <c r="G1009" s="217"/>
      <c r="H1009" s="217"/>
      <c r="I1009" s="217"/>
      <c r="J1009" s="218"/>
      <c r="K1009" s="218"/>
      <c r="L1009" s="217"/>
      <c r="M1009" s="217"/>
      <c r="N1009" s="217"/>
      <c r="O1009" s="217"/>
      <c r="P1009" s="217"/>
      <c r="Q1009" s="217"/>
      <c r="R1009" s="217"/>
      <c r="S1009" s="217"/>
      <c r="T1009" s="217"/>
      <c r="U1009" s="217"/>
      <c r="V1009" s="217"/>
      <c r="W1009" s="217"/>
    </row>
    <row r="1010" spans="7:23" x14ac:dyDescent="0.2">
      <c r="G1010" s="217"/>
      <c r="H1010" s="217"/>
      <c r="I1010" s="217"/>
      <c r="J1010" s="218"/>
      <c r="K1010" s="218"/>
      <c r="L1010" s="217"/>
      <c r="M1010" s="217"/>
      <c r="N1010" s="217"/>
      <c r="O1010" s="217"/>
      <c r="P1010" s="217"/>
      <c r="Q1010" s="217"/>
      <c r="R1010" s="217"/>
      <c r="S1010" s="217"/>
      <c r="T1010" s="217"/>
      <c r="U1010" s="217"/>
      <c r="V1010" s="217"/>
      <c r="W1010" s="217"/>
    </row>
    <row r="1011" spans="7:23" x14ac:dyDescent="0.2">
      <c r="G1011" s="217"/>
      <c r="H1011" s="217"/>
      <c r="I1011" s="217"/>
      <c r="J1011" s="218"/>
      <c r="K1011" s="218"/>
      <c r="L1011" s="217"/>
      <c r="M1011" s="217"/>
      <c r="N1011" s="217"/>
      <c r="O1011" s="217"/>
      <c r="P1011" s="217"/>
      <c r="Q1011" s="217"/>
      <c r="R1011" s="217"/>
      <c r="S1011" s="217"/>
      <c r="T1011" s="217"/>
      <c r="U1011" s="217"/>
      <c r="V1011" s="217"/>
      <c r="W1011" s="217"/>
    </row>
    <row r="1012" spans="7:23" x14ac:dyDescent="0.2">
      <c r="G1012" s="217"/>
      <c r="H1012" s="217"/>
      <c r="I1012" s="217"/>
      <c r="J1012" s="218"/>
      <c r="K1012" s="218"/>
      <c r="L1012" s="217"/>
      <c r="M1012" s="217"/>
      <c r="N1012" s="217"/>
      <c r="O1012" s="217"/>
      <c r="P1012" s="217"/>
      <c r="Q1012" s="217"/>
      <c r="R1012" s="217"/>
      <c r="S1012" s="217"/>
      <c r="T1012" s="217"/>
      <c r="U1012" s="217"/>
      <c r="V1012" s="217"/>
      <c r="W1012" s="217"/>
    </row>
    <row r="1013" spans="7:23" x14ac:dyDescent="0.2">
      <c r="G1013" s="217"/>
      <c r="H1013" s="217"/>
      <c r="I1013" s="217"/>
      <c r="J1013" s="218"/>
      <c r="K1013" s="218"/>
      <c r="L1013" s="217"/>
      <c r="M1013" s="217"/>
      <c r="N1013" s="217"/>
      <c r="O1013" s="217"/>
      <c r="P1013" s="217"/>
      <c r="Q1013" s="217"/>
      <c r="R1013" s="217"/>
      <c r="S1013" s="217"/>
      <c r="T1013" s="217"/>
      <c r="U1013" s="217"/>
      <c r="V1013" s="217"/>
      <c r="W1013" s="217"/>
    </row>
    <row r="1014" spans="7:23" x14ac:dyDescent="0.2">
      <c r="G1014" s="217"/>
      <c r="H1014" s="217"/>
      <c r="I1014" s="217"/>
      <c r="J1014" s="218"/>
      <c r="K1014" s="218"/>
      <c r="L1014" s="217"/>
      <c r="M1014" s="217"/>
      <c r="N1014" s="217"/>
      <c r="O1014" s="217"/>
      <c r="P1014" s="217"/>
      <c r="Q1014" s="217"/>
      <c r="R1014" s="217"/>
      <c r="S1014" s="217"/>
      <c r="T1014" s="217"/>
      <c r="U1014" s="217"/>
      <c r="V1014" s="217"/>
      <c r="W1014" s="217"/>
    </row>
    <row r="1015" spans="7:23" x14ac:dyDescent="0.2">
      <c r="G1015" s="217"/>
      <c r="H1015" s="217"/>
      <c r="I1015" s="217"/>
      <c r="J1015" s="218"/>
      <c r="K1015" s="218"/>
      <c r="L1015" s="217"/>
      <c r="M1015" s="217"/>
      <c r="N1015" s="217"/>
      <c r="O1015" s="217"/>
      <c r="P1015" s="217"/>
      <c r="Q1015" s="217"/>
      <c r="R1015" s="217"/>
      <c r="S1015" s="217"/>
      <c r="T1015" s="217"/>
      <c r="U1015" s="217"/>
      <c r="V1015" s="217"/>
      <c r="W1015" s="217"/>
    </row>
    <row r="1016" spans="7:23" x14ac:dyDescent="0.2">
      <c r="G1016" s="217"/>
      <c r="H1016" s="217"/>
      <c r="I1016" s="217"/>
      <c r="J1016" s="218"/>
      <c r="K1016" s="218"/>
      <c r="L1016" s="217"/>
      <c r="M1016" s="217"/>
      <c r="N1016" s="217"/>
      <c r="O1016" s="217"/>
      <c r="P1016" s="217"/>
      <c r="Q1016" s="217"/>
      <c r="R1016" s="217"/>
      <c r="S1016" s="217"/>
      <c r="T1016" s="217"/>
      <c r="U1016" s="217"/>
      <c r="V1016" s="217"/>
      <c r="W1016" s="217"/>
    </row>
    <row r="1017" spans="7:23" x14ac:dyDescent="0.2">
      <c r="G1017" s="217"/>
      <c r="H1017" s="217"/>
      <c r="I1017" s="217"/>
      <c r="J1017" s="218"/>
      <c r="K1017" s="218"/>
      <c r="L1017" s="217"/>
      <c r="M1017" s="217"/>
      <c r="N1017" s="217"/>
      <c r="O1017" s="217"/>
      <c r="P1017" s="217"/>
      <c r="Q1017" s="217"/>
      <c r="R1017" s="217"/>
      <c r="S1017" s="217"/>
      <c r="T1017" s="217"/>
      <c r="U1017" s="217"/>
      <c r="V1017" s="217"/>
      <c r="W1017" s="217"/>
    </row>
    <row r="1018" spans="7:23" x14ac:dyDescent="0.2">
      <c r="G1018" s="217"/>
      <c r="H1018" s="217"/>
      <c r="I1018" s="217"/>
      <c r="J1018" s="218"/>
      <c r="K1018" s="218"/>
      <c r="L1018" s="217"/>
      <c r="M1018" s="217"/>
      <c r="N1018" s="217"/>
      <c r="O1018" s="217"/>
      <c r="P1018" s="217"/>
      <c r="Q1018" s="217"/>
      <c r="R1018" s="217"/>
      <c r="S1018" s="217"/>
      <c r="T1018" s="217"/>
      <c r="U1018" s="217"/>
      <c r="V1018" s="217"/>
      <c r="W1018" s="217"/>
    </row>
    <row r="1019" spans="7:23" x14ac:dyDescent="0.2">
      <c r="G1019" s="217"/>
      <c r="H1019" s="217"/>
      <c r="I1019" s="217"/>
      <c r="J1019" s="218"/>
      <c r="K1019" s="218"/>
      <c r="L1019" s="217"/>
      <c r="M1019" s="217"/>
      <c r="N1019" s="217"/>
      <c r="O1019" s="217"/>
      <c r="P1019" s="217"/>
      <c r="Q1019" s="217"/>
      <c r="R1019" s="217"/>
      <c r="S1019" s="217"/>
      <c r="T1019" s="217"/>
      <c r="U1019" s="217"/>
      <c r="V1019" s="217"/>
      <c r="W1019" s="217"/>
    </row>
    <row r="1020" spans="7:23" x14ac:dyDescent="0.2">
      <c r="G1020" s="217"/>
      <c r="H1020" s="217"/>
      <c r="I1020" s="217"/>
      <c r="J1020" s="218"/>
      <c r="K1020" s="218"/>
      <c r="L1020" s="217"/>
      <c r="M1020" s="217"/>
      <c r="N1020" s="217"/>
      <c r="O1020" s="217"/>
      <c r="P1020" s="217"/>
      <c r="Q1020" s="217"/>
      <c r="R1020" s="217"/>
      <c r="S1020" s="217"/>
      <c r="T1020" s="217"/>
      <c r="U1020" s="217"/>
      <c r="V1020" s="217"/>
      <c r="W1020" s="217"/>
    </row>
    <row r="1021" spans="7:23" x14ac:dyDescent="0.2">
      <c r="G1021" s="217"/>
      <c r="H1021" s="217"/>
      <c r="I1021" s="217"/>
      <c r="J1021" s="218"/>
      <c r="K1021" s="218"/>
      <c r="L1021" s="217"/>
      <c r="M1021" s="217"/>
      <c r="N1021" s="217"/>
      <c r="O1021" s="217"/>
      <c r="P1021" s="217"/>
      <c r="Q1021" s="217"/>
      <c r="R1021" s="217"/>
      <c r="S1021" s="217"/>
      <c r="T1021" s="217"/>
      <c r="U1021" s="217"/>
      <c r="V1021" s="217"/>
      <c r="W1021" s="217"/>
    </row>
    <row r="1022" spans="7:23" x14ac:dyDescent="0.2">
      <c r="G1022" s="217"/>
      <c r="H1022" s="217"/>
      <c r="I1022" s="217"/>
      <c r="J1022" s="218"/>
      <c r="K1022" s="218"/>
      <c r="L1022" s="217"/>
      <c r="M1022" s="217"/>
      <c r="N1022" s="217"/>
      <c r="O1022" s="217"/>
      <c r="P1022" s="217"/>
      <c r="Q1022" s="217"/>
      <c r="R1022" s="217"/>
      <c r="S1022" s="217"/>
      <c r="T1022" s="217"/>
      <c r="U1022" s="217"/>
      <c r="V1022" s="217"/>
      <c r="W1022" s="217"/>
    </row>
    <row r="1023" spans="7:23" x14ac:dyDescent="0.2">
      <c r="G1023" s="217"/>
      <c r="H1023" s="217"/>
      <c r="I1023" s="217"/>
      <c r="J1023" s="218"/>
      <c r="K1023" s="218"/>
      <c r="L1023" s="217"/>
      <c r="M1023" s="217"/>
      <c r="N1023" s="217"/>
      <c r="O1023" s="217"/>
      <c r="P1023" s="217"/>
      <c r="Q1023" s="217"/>
      <c r="R1023" s="217"/>
      <c r="S1023" s="217"/>
      <c r="T1023" s="217"/>
      <c r="U1023" s="217"/>
      <c r="V1023" s="217"/>
      <c r="W1023" s="217"/>
    </row>
    <row r="1024" spans="7:23" x14ac:dyDescent="0.2">
      <c r="G1024" s="217"/>
      <c r="H1024" s="217"/>
      <c r="I1024" s="217"/>
      <c r="J1024" s="218"/>
      <c r="K1024" s="218"/>
      <c r="L1024" s="217"/>
      <c r="M1024" s="217"/>
      <c r="N1024" s="217"/>
      <c r="O1024" s="217"/>
      <c r="P1024" s="217"/>
      <c r="Q1024" s="217"/>
      <c r="R1024" s="217"/>
      <c r="S1024" s="217"/>
      <c r="T1024" s="217"/>
      <c r="U1024" s="217"/>
      <c r="V1024" s="217"/>
      <c r="W1024" s="217"/>
    </row>
    <row r="1025" spans="7:23" x14ac:dyDescent="0.2">
      <c r="G1025" s="217"/>
      <c r="H1025" s="217"/>
      <c r="I1025" s="217"/>
      <c r="J1025" s="218"/>
      <c r="K1025" s="218"/>
      <c r="L1025" s="217"/>
      <c r="M1025" s="217"/>
      <c r="N1025" s="217"/>
      <c r="O1025" s="217"/>
      <c r="P1025" s="217"/>
      <c r="Q1025" s="217"/>
      <c r="R1025" s="217"/>
      <c r="S1025" s="217"/>
      <c r="T1025" s="217"/>
      <c r="U1025" s="217"/>
      <c r="V1025" s="217"/>
      <c r="W1025" s="217"/>
    </row>
    <row r="1026" spans="7:23" x14ac:dyDescent="0.2">
      <c r="G1026" s="217"/>
      <c r="H1026" s="217"/>
      <c r="I1026" s="217"/>
      <c r="J1026" s="218"/>
      <c r="K1026" s="218"/>
      <c r="L1026" s="217"/>
      <c r="M1026" s="217"/>
      <c r="N1026" s="217"/>
      <c r="O1026" s="217"/>
      <c r="P1026" s="217"/>
      <c r="Q1026" s="217"/>
      <c r="R1026" s="217"/>
      <c r="S1026" s="217"/>
      <c r="T1026" s="217"/>
      <c r="U1026" s="217"/>
      <c r="V1026" s="217"/>
      <c r="W1026" s="217"/>
    </row>
    <row r="1027" spans="7:23" x14ac:dyDescent="0.2">
      <c r="G1027" s="217"/>
      <c r="H1027" s="217"/>
      <c r="I1027" s="217"/>
      <c r="J1027" s="218"/>
      <c r="K1027" s="218"/>
      <c r="L1027" s="217"/>
      <c r="M1027" s="217"/>
      <c r="N1027" s="217"/>
      <c r="O1027" s="217"/>
      <c r="P1027" s="217"/>
      <c r="Q1027" s="217"/>
      <c r="R1027" s="217"/>
      <c r="S1027" s="217"/>
      <c r="T1027" s="217"/>
      <c r="U1027" s="217"/>
      <c r="V1027" s="217"/>
      <c r="W1027" s="217"/>
    </row>
    <row r="1028" spans="7:23" x14ac:dyDescent="0.2">
      <c r="G1028" s="217"/>
      <c r="H1028" s="217"/>
      <c r="I1028" s="217"/>
      <c r="J1028" s="218"/>
      <c r="K1028" s="218"/>
      <c r="L1028" s="217"/>
      <c r="M1028" s="217"/>
      <c r="N1028" s="217"/>
      <c r="O1028" s="217"/>
      <c r="P1028" s="217"/>
      <c r="Q1028" s="217"/>
      <c r="R1028" s="217"/>
      <c r="S1028" s="217"/>
      <c r="T1028" s="217"/>
      <c r="U1028" s="217"/>
      <c r="V1028" s="217"/>
      <c r="W1028" s="217"/>
    </row>
    <row r="1029" spans="7:23" x14ac:dyDescent="0.2">
      <c r="G1029" s="217"/>
      <c r="H1029" s="217"/>
      <c r="I1029" s="217"/>
      <c r="J1029" s="218"/>
      <c r="K1029" s="218"/>
      <c r="L1029" s="217"/>
      <c r="M1029" s="217"/>
      <c r="N1029" s="217"/>
      <c r="O1029" s="217"/>
      <c r="P1029" s="217"/>
      <c r="Q1029" s="217"/>
      <c r="R1029" s="217"/>
      <c r="S1029" s="217"/>
      <c r="T1029" s="217"/>
      <c r="U1029" s="217"/>
      <c r="V1029" s="217"/>
      <c r="W1029" s="217"/>
    </row>
    <row r="1030" spans="7:23" x14ac:dyDescent="0.2">
      <c r="G1030" s="217"/>
      <c r="H1030" s="217"/>
      <c r="I1030" s="217"/>
      <c r="J1030" s="218"/>
      <c r="K1030" s="218"/>
      <c r="L1030" s="217"/>
      <c r="M1030" s="217"/>
      <c r="N1030" s="217"/>
      <c r="O1030" s="217"/>
      <c r="P1030" s="217"/>
      <c r="Q1030" s="217"/>
      <c r="R1030" s="217"/>
      <c r="S1030" s="217"/>
      <c r="T1030" s="217"/>
      <c r="U1030" s="217"/>
      <c r="V1030" s="217"/>
      <c r="W1030" s="217"/>
    </row>
    <row r="1031" spans="7:23" x14ac:dyDescent="0.2">
      <c r="G1031" s="217"/>
      <c r="H1031" s="217"/>
      <c r="I1031" s="217"/>
      <c r="J1031" s="218"/>
      <c r="K1031" s="218"/>
      <c r="L1031" s="217"/>
      <c r="M1031" s="217"/>
      <c r="N1031" s="217"/>
      <c r="O1031" s="217"/>
      <c r="P1031" s="217"/>
      <c r="Q1031" s="217"/>
      <c r="R1031" s="217"/>
      <c r="S1031" s="217"/>
      <c r="T1031" s="217"/>
      <c r="U1031" s="217"/>
      <c r="V1031" s="217"/>
      <c r="W1031" s="217"/>
    </row>
    <row r="1032" spans="7:23" x14ac:dyDescent="0.2">
      <c r="G1032" s="217"/>
      <c r="H1032" s="217"/>
      <c r="I1032" s="217"/>
      <c r="J1032" s="218"/>
      <c r="K1032" s="218"/>
      <c r="L1032" s="217"/>
      <c r="M1032" s="217"/>
      <c r="N1032" s="217"/>
      <c r="O1032" s="217"/>
      <c r="P1032" s="217"/>
      <c r="Q1032" s="217"/>
      <c r="R1032" s="217"/>
      <c r="S1032" s="217"/>
      <c r="T1032" s="217"/>
      <c r="U1032" s="217"/>
      <c r="V1032" s="217"/>
      <c r="W1032" s="217"/>
    </row>
    <row r="1033" spans="7:23" x14ac:dyDescent="0.2">
      <c r="G1033" s="217"/>
      <c r="H1033" s="217"/>
      <c r="I1033" s="217"/>
      <c r="J1033" s="218"/>
      <c r="K1033" s="218"/>
      <c r="L1033" s="217"/>
      <c r="M1033" s="217"/>
      <c r="N1033" s="217"/>
      <c r="O1033" s="217"/>
      <c r="P1033" s="217"/>
      <c r="Q1033" s="217"/>
      <c r="R1033" s="217"/>
      <c r="S1033" s="217"/>
      <c r="T1033" s="217"/>
      <c r="U1033" s="217"/>
      <c r="V1033" s="217"/>
      <c r="W1033" s="217"/>
    </row>
    <row r="1034" spans="7:23" x14ac:dyDescent="0.2">
      <c r="G1034" s="217"/>
      <c r="H1034" s="217"/>
      <c r="I1034" s="217"/>
      <c r="J1034" s="218"/>
      <c r="K1034" s="218"/>
      <c r="L1034" s="217"/>
      <c r="M1034" s="217"/>
      <c r="N1034" s="217"/>
      <c r="O1034" s="217"/>
      <c r="P1034" s="217"/>
      <c r="Q1034" s="217"/>
      <c r="R1034" s="217"/>
      <c r="S1034" s="217"/>
      <c r="T1034" s="217"/>
      <c r="U1034" s="217"/>
      <c r="V1034" s="217"/>
      <c r="W1034" s="217"/>
    </row>
    <row r="1035" spans="7:23" x14ac:dyDescent="0.2">
      <c r="G1035" s="217"/>
      <c r="H1035" s="217"/>
      <c r="I1035" s="217"/>
      <c r="J1035" s="218"/>
      <c r="K1035" s="218"/>
      <c r="L1035" s="217"/>
      <c r="M1035" s="217"/>
      <c r="N1035" s="217"/>
      <c r="O1035" s="217"/>
      <c r="P1035" s="217"/>
      <c r="Q1035" s="217"/>
      <c r="R1035" s="217"/>
      <c r="S1035" s="217"/>
      <c r="T1035" s="217"/>
      <c r="U1035" s="217"/>
      <c r="V1035" s="217"/>
      <c r="W1035" s="217"/>
    </row>
    <row r="1036" spans="7:23" x14ac:dyDescent="0.2">
      <c r="G1036" s="217"/>
      <c r="H1036" s="217"/>
      <c r="I1036" s="217"/>
      <c r="J1036" s="218"/>
      <c r="K1036" s="218"/>
      <c r="L1036" s="217"/>
      <c r="M1036" s="217"/>
      <c r="N1036" s="217"/>
      <c r="O1036" s="217"/>
      <c r="P1036" s="217"/>
      <c r="Q1036" s="217"/>
      <c r="R1036" s="217"/>
      <c r="S1036" s="217"/>
      <c r="T1036" s="217"/>
      <c r="U1036" s="217"/>
      <c r="V1036" s="217"/>
      <c r="W1036" s="217"/>
    </row>
    <row r="1037" spans="7:23" x14ac:dyDescent="0.2">
      <c r="G1037" s="217"/>
      <c r="H1037" s="217"/>
      <c r="I1037" s="217"/>
      <c r="J1037" s="218"/>
      <c r="K1037" s="218"/>
      <c r="L1037" s="217"/>
      <c r="M1037" s="217"/>
      <c r="N1037" s="217"/>
      <c r="O1037" s="217"/>
      <c r="P1037" s="217"/>
      <c r="Q1037" s="217"/>
      <c r="R1037" s="217"/>
      <c r="S1037" s="217"/>
      <c r="T1037" s="217"/>
      <c r="U1037" s="217"/>
      <c r="V1037" s="217"/>
      <c r="W1037" s="217"/>
    </row>
    <row r="1038" spans="7:23" x14ac:dyDescent="0.2">
      <c r="G1038" s="217"/>
      <c r="H1038" s="217"/>
      <c r="I1038" s="217"/>
      <c r="J1038" s="218"/>
      <c r="K1038" s="218"/>
      <c r="L1038" s="217"/>
      <c r="M1038" s="217"/>
      <c r="N1038" s="217"/>
      <c r="O1038" s="217"/>
      <c r="P1038" s="217"/>
      <c r="Q1038" s="217"/>
      <c r="R1038" s="217"/>
      <c r="S1038" s="217"/>
      <c r="T1038" s="217"/>
      <c r="U1038" s="217"/>
      <c r="V1038" s="217"/>
      <c r="W1038" s="217"/>
    </row>
    <row r="1039" spans="7:23" x14ac:dyDescent="0.2">
      <c r="G1039" s="217"/>
      <c r="H1039" s="217"/>
      <c r="I1039" s="217"/>
      <c r="J1039" s="218"/>
      <c r="K1039" s="218"/>
      <c r="L1039" s="217"/>
      <c r="M1039" s="217"/>
      <c r="N1039" s="217"/>
      <c r="O1039" s="217"/>
      <c r="P1039" s="217"/>
      <c r="Q1039" s="217"/>
      <c r="R1039" s="217"/>
      <c r="S1039" s="217"/>
      <c r="T1039" s="217"/>
      <c r="U1039" s="217"/>
      <c r="V1039" s="217"/>
      <c r="W1039" s="217"/>
    </row>
    <row r="1040" spans="7:23" x14ac:dyDescent="0.2">
      <c r="G1040" s="217"/>
      <c r="H1040" s="217"/>
      <c r="I1040" s="217"/>
      <c r="J1040" s="218"/>
      <c r="K1040" s="218"/>
      <c r="L1040" s="217"/>
      <c r="M1040" s="217"/>
      <c r="N1040" s="217"/>
      <c r="O1040" s="217"/>
      <c r="P1040" s="217"/>
      <c r="Q1040" s="217"/>
      <c r="R1040" s="217"/>
      <c r="S1040" s="217"/>
      <c r="T1040" s="217"/>
      <c r="U1040" s="217"/>
      <c r="V1040" s="217"/>
      <c r="W1040" s="217"/>
    </row>
    <row r="1041" spans="7:23" x14ac:dyDescent="0.2">
      <c r="G1041" s="217"/>
      <c r="H1041" s="217"/>
      <c r="I1041" s="217"/>
      <c r="J1041" s="218"/>
      <c r="K1041" s="218"/>
      <c r="L1041" s="217"/>
      <c r="M1041" s="217"/>
      <c r="N1041" s="217"/>
      <c r="O1041" s="217"/>
      <c r="P1041" s="217"/>
      <c r="Q1041" s="217"/>
      <c r="R1041" s="217"/>
      <c r="S1041" s="217"/>
      <c r="T1041" s="217"/>
      <c r="U1041" s="217"/>
      <c r="V1041" s="217"/>
      <c r="W1041" s="217"/>
    </row>
    <row r="1042" spans="7:23" x14ac:dyDescent="0.2">
      <c r="G1042" s="217"/>
      <c r="H1042" s="217"/>
      <c r="I1042" s="217"/>
      <c r="J1042" s="218"/>
      <c r="K1042" s="218"/>
      <c r="L1042" s="217"/>
      <c r="M1042" s="217"/>
      <c r="N1042" s="217"/>
      <c r="O1042" s="217"/>
      <c r="P1042" s="217"/>
      <c r="Q1042" s="217"/>
      <c r="R1042" s="217"/>
      <c r="S1042" s="217"/>
      <c r="T1042" s="217"/>
      <c r="U1042" s="217"/>
      <c r="V1042" s="217"/>
      <c r="W1042" s="217"/>
    </row>
    <row r="1043" spans="7:23" x14ac:dyDescent="0.2">
      <c r="G1043" s="217"/>
      <c r="H1043" s="217"/>
      <c r="I1043" s="217"/>
      <c r="J1043" s="218"/>
      <c r="K1043" s="218"/>
      <c r="L1043" s="217"/>
      <c r="M1043" s="217"/>
      <c r="N1043" s="217"/>
      <c r="O1043" s="217"/>
      <c r="P1043" s="217"/>
      <c r="Q1043" s="217"/>
      <c r="R1043" s="217"/>
      <c r="S1043" s="217"/>
      <c r="T1043" s="217"/>
      <c r="U1043" s="217"/>
      <c r="V1043" s="217"/>
      <c r="W1043" s="217"/>
    </row>
    <row r="1044" spans="7:23" x14ac:dyDescent="0.2">
      <c r="G1044" s="217"/>
      <c r="H1044" s="217"/>
      <c r="I1044" s="217"/>
      <c r="J1044" s="218"/>
      <c r="K1044" s="218"/>
      <c r="L1044" s="217"/>
      <c r="M1044" s="217"/>
      <c r="N1044" s="217"/>
      <c r="O1044" s="217"/>
      <c r="P1044" s="217"/>
      <c r="Q1044" s="217"/>
      <c r="R1044" s="217"/>
      <c r="S1044" s="217"/>
      <c r="T1044" s="217"/>
      <c r="U1044" s="217"/>
      <c r="V1044" s="217"/>
      <c r="W1044" s="217"/>
    </row>
    <row r="1045" spans="7:23" x14ac:dyDescent="0.2">
      <c r="G1045" s="217"/>
      <c r="H1045" s="217"/>
      <c r="I1045" s="217"/>
      <c r="J1045" s="218"/>
      <c r="K1045" s="218"/>
      <c r="L1045" s="217"/>
      <c r="M1045" s="217"/>
      <c r="N1045" s="217"/>
      <c r="O1045" s="217"/>
      <c r="P1045" s="217"/>
      <c r="Q1045" s="217"/>
      <c r="R1045" s="217"/>
      <c r="S1045" s="217"/>
      <c r="T1045" s="217"/>
      <c r="U1045" s="217"/>
      <c r="V1045" s="217"/>
      <c r="W1045" s="217"/>
    </row>
    <row r="1046" spans="7:23" x14ac:dyDescent="0.2">
      <c r="G1046" s="217"/>
      <c r="H1046" s="217"/>
      <c r="I1046" s="217"/>
      <c r="J1046" s="218"/>
      <c r="K1046" s="218"/>
      <c r="L1046" s="217"/>
      <c r="M1046" s="217"/>
      <c r="N1046" s="217"/>
      <c r="O1046" s="217"/>
      <c r="P1046" s="217"/>
      <c r="Q1046" s="217"/>
      <c r="R1046" s="217"/>
      <c r="S1046" s="217"/>
      <c r="T1046" s="217"/>
      <c r="U1046" s="217"/>
      <c r="V1046" s="217"/>
      <c r="W1046" s="217"/>
    </row>
    <row r="1047" spans="7:23" x14ac:dyDescent="0.2">
      <c r="G1047" s="217"/>
      <c r="H1047" s="217"/>
      <c r="I1047" s="217"/>
      <c r="J1047" s="218"/>
      <c r="K1047" s="218"/>
      <c r="L1047" s="217"/>
      <c r="M1047" s="217"/>
      <c r="N1047" s="217"/>
      <c r="O1047" s="217"/>
      <c r="P1047" s="217"/>
      <c r="Q1047" s="217"/>
      <c r="R1047" s="217"/>
      <c r="S1047" s="217"/>
      <c r="T1047" s="217"/>
      <c r="U1047" s="217"/>
      <c r="V1047" s="217"/>
      <c r="W1047" s="217"/>
    </row>
    <row r="1048" spans="7:23" x14ac:dyDescent="0.2">
      <c r="G1048" s="217"/>
      <c r="H1048" s="217"/>
      <c r="I1048" s="217"/>
      <c r="J1048" s="218"/>
      <c r="K1048" s="218"/>
      <c r="L1048" s="217"/>
      <c r="M1048" s="217"/>
      <c r="N1048" s="217"/>
      <c r="O1048" s="217"/>
      <c r="P1048" s="217"/>
      <c r="Q1048" s="217"/>
      <c r="R1048" s="217"/>
      <c r="S1048" s="217"/>
      <c r="T1048" s="217"/>
      <c r="U1048" s="217"/>
      <c r="V1048" s="217"/>
      <c r="W1048" s="217"/>
    </row>
    <row r="1049" spans="7:23" x14ac:dyDescent="0.2">
      <c r="G1049" s="217"/>
      <c r="H1049" s="217"/>
      <c r="I1049" s="217"/>
      <c r="J1049" s="218"/>
      <c r="K1049" s="218"/>
      <c r="L1049" s="217"/>
      <c r="M1049" s="217"/>
      <c r="N1049" s="217"/>
      <c r="O1049" s="217"/>
      <c r="P1049" s="217"/>
      <c r="Q1049" s="217"/>
      <c r="R1049" s="217"/>
      <c r="S1049" s="217"/>
      <c r="T1049" s="217"/>
      <c r="U1049" s="217"/>
      <c r="V1049" s="217"/>
      <c r="W1049" s="217"/>
    </row>
    <row r="1050" spans="7:23" x14ac:dyDescent="0.2">
      <c r="G1050" s="217"/>
      <c r="H1050" s="217"/>
      <c r="I1050" s="217"/>
      <c r="J1050" s="218"/>
      <c r="K1050" s="218"/>
      <c r="L1050" s="217"/>
      <c r="M1050" s="217"/>
      <c r="N1050" s="217"/>
      <c r="O1050" s="217"/>
      <c r="P1050" s="217"/>
      <c r="Q1050" s="217"/>
      <c r="R1050" s="217"/>
      <c r="S1050" s="217"/>
      <c r="T1050" s="217"/>
      <c r="U1050" s="217"/>
      <c r="V1050" s="217"/>
      <c r="W1050" s="217"/>
    </row>
    <row r="1051" spans="7:23" x14ac:dyDescent="0.2">
      <c r="G1051" s="217"/>
      <c r="H1051" s="217"/>
      <c r="I1051" s="217"/>
      <c r="J1051" s="218"/>
      <c r="K1051" s="218"/>
      <c r="L1051" s="217"/>
      <c r="M1051" s="217"/>
      <c r="N1051" s="217"/>
      <c r="O1051" s="217"/>
      <c r="P1051" s="217"/>
      <c r="Q1051" s="217"/>
      <c r="R1051" s="217"/>
      <c r="S1051" s="217"/>
      <c r="T1051" s="217"/>
      <c r="U1051" s="217"/>
      <c r="V1051" s="217"/>
      <c r="W1051" s="217"/>
    </row>
    <row r="1052" spans="7:23" x14ac:dyDescent="0.2">
      <c r="G1052" s="217"/>
      <c r="H1052" s="217"/>
      <c r="I1052" s="217"/>
      <c r="J1052" s="218"/>
      <c r="K1052" s="218"/>
      <c r="L1052" s="217"/>
      <c r="M1052" s="217"/>
      <c r="N1052" s="217"/>
      <c r="O1052" s="217"/>
      <c r="P1052" s="217"/>
      <c r="Q1052" s="217"/>
      <c r="R1052" s="217"/>
      <c r="S1052" s="217"/>
      <c r="T1052" s="217"/>
      <c r="U1052" s="217"/>
      <c r="V1052" s="217"/>
      <c r="W1052" s="217"/>
    </row>
    <row r="1053" spans="7:23" x14ac:dyDescent="0.2">
      <c r="G1053" s="217"/>
      <c r="H1053" s="217"/>
      <c r="I1053" s="217"/>
      <c r="J1053" s="218"/>
      <c r="K1053" s="218"/>
      <c r="L1053" s="217"/>
      <c r="M1053" s="217"/>
      <c r="N1053" s="217"/>
      <c r="O1053" s="217"/>
      <c r="P1053" s="217"/>
      <c r="Q1053" s="217"/>
      <c r="R1053" s="217"/>
      <c r="S1053" s="217"/>
      <c r="T1053" s="217"/>
      <c r="U1053" s="217"/>
      <c r="V1053" s="217"/>
      <c r="W1053" s="217"/>
    </row>
    <row r="1054" spans="7:23" x14ac:dyDescent="0.2">
      <c r="G1054" s="217"/>
      <c r="H1054" s="217"/>
      <c r="I1054" s="217"/>
      <c r="J1054" s="218"/>
      <c r="K1054" s="218"/>
      <c r="L1054" s="217"/>
      <c r="M1054" s="217"/>
      <c r="N1054" s="217"/>
      <c r="O1054" s="217"/>
      <c r="P1054" s="217"/>
      <c r="Q1054" s="217"/>
      <c r="R1054" s="217"/>
      <c r="S1054" s="217"/>
      <c r="T1054" s="217"/>
      <c r="U1054" s="217"/>
      <c r="V1054" s="217"/>
      <c r="W1054" s="217"/>
    </row>
    <row r="1055" spans="7:23" x14ac:dyDescent="0.2">
      <c r="G1055" s="217"/>
      <c r="H1055" s="217"/>
      <c r="I1055" s="217"/>
      <c r="J1055" s="218"/>
      <c r="K1055" s="218"/>
      <c r="L1055" s="217"/>
      <c r="M1055" s="217"/>
      <c r="N1055" s="217"/>
      <c r="O1055" s="217"/>
      <c r="P1055" s="217"/>
      <c r="Q1055" s="217"/>
      <c r="R1055" s="217"/>
      <c r="S1055" s="217"/>
      <c r="T1055" s="217"/>
      <c r="U1055" s="217"/>
      <c r="V1055" s="217"/>
      <c r="W1055" s="217"/>
    </row>
    <row r="1056" spans="7:23" x14ac:dyDescent="0.2">
      <c r="G1056" s="217"/>
      <c r="H1056" s="217"/>
      <c r="I1056" s="217"/>
      <c r="J1056" s="218"/>
      <c r="K1056" s="218"/>
      <c r="L1056" s="217"/>
      <c r="M1056" s="217"/>
      <c r="N1056" s="217"/>
      <c r="O1056" s="217"/>
      <c r="P1056" s="217"/>
      <c r="Q1056" s="217"/>
      <c r="R1056" s="217"/>
      <c r="S1056" s="217"/>
      <c r="T1056" s="217"/>
      <c r="U1056" s="217"/>
      <c r="V1056" s="217"/>
      <c r="W1056" s="217"/>
    </row>
    <row r="1057" spans="7:23" x14ac:dyDescent="0.2">
      <c r="G1057" s="217"/>
      <c r="H1057" s="217"/>
      <c r="I1057" s="217"/>
      <c r="J1057" s="218"/>
      <c r="K1057" s="218"/>
      <c r="L1057" s="217"/>
      <c r="M1057" s="217"/>
      <c r="N1057" s="217"/>
      <c r="O1057" s="217"/>
      <c r="P1057" s="217"/>
      <c r="Q1057" s="217"/>
      <c r="R1057" s="217"/>
      <c r="S1057" s="217"/>
      <c r="T1057" s="217"/>
      <c r="U1057" s="217"/>
      <c r="V1057" s="217"/>
      <c r="W1057" s="217"/>
    </row>
    <row r="1058" spans="7:23" x14ac:dyDescent="0.2">
      <c r="G1058" s="217"/>
      <c r="H1058" s="217"/>
      <c r="I1058" s="217"/>
      <c r="J1058" s="218"/>
      <c r="K1058" s="218"/>
      <c r="L1058" s="217"/>
      <c r="M1058" s="217"/>
      <c r="N1058" s="217"/>
      <c r="O1058" s="217"/>
      <c r="P1058" s="217"/>
      <c r="Q1058" s="217"/>
      <c r="R1058" s="217"/>
      <c r="S1058" s="217"/>
      <c r="T1058" s="217"/>
      <c r="U1058" s="217"/>
      <c r="V1058" s="217"/>
      <c r="W1058" s="217"/>
    </row>
    <row r="1059" spans="7:23" x14ac:dyDescent="0.2">
      <c r="G1059" s="217"/>
      <c r="H1059" s="217"/>
      <c r="I1059" s="217"/>
      <c r="J1059" s="218"/>
      <c r="K1059" s="218"/>
      <c r="L1059" s="217"/>
      <c r="M1059" s="217"/>
      <c r="N1059" s="217"/>
      <c r="O1059" s="217"/>
      <c r="P1059" s="217"/>
      <c r="Q1059" s="217"/>
      <c r="R1059" s="217"/>
      <c r="S1059" s="217"/>
      <c r="T1059" s="217"/>
      <c r="U1059" s="217"/>
      <c r="V1059" s="217"/>
      <c r="W1059" s="217"/>
    </row>
    <row r="1060" spans="7:23" x14ac:dyDescent="0.2">
      <c r="G1060" s="217"/>
      <c r="H1060" s="217"/>
      <c r="I1060" s="217"/>
      <c r="J1060" s="218"/>
      <c r="K1060" s="218"/>
      <c r="L1060" s="217"/>
      <c r="M1060" s="217"/>
      <c r="N1060" s="217"/>
      <c r="O1060" s="217"/>
      <c r="P1060" s="217"/>
      <c r="Q1060" s="217"/>
      <c r="R1060" s="217"/>
      <c r="S1060" s="217"/>
      <c r="T1060" s="217"/>
      <c r="U1060" s="217"/>
      <c r="V1060" s="217"/>
      <c r="W1060" s="217"/>
    </row>
    <row r="1061" spans="7:23" x14ac:dyDescent="0.2">
      <c r="G1061" s="217"/>
      <c r="H1061" s="217"/>
      <c r="I1061" s="217"/>
      <c r="J1061" s="218"/>
      <c r="K1061" s="218"/>
      <c r="L1061" s="217"/>
      <c r="M1061" s="217"/>
      <c r="N1061" s="217"/>
      <c r="O1061" s="217"/>
      <c r="P1061" s="217"/>
      <c r="Q1061" s="217"/>
      <c r="R1061" s="217"/>
      <c r="S1061" s="217"/>
      <c r="T1061" s="217"/>
      <c r="U1061" s="217"/>
      <c r="V1061" s="217"/>
      <c r="W1061" s="217"/>
    </row>
    <row r="1062" spans="7:23" x14ac:dyDescent="0.2">
      <c r="G1062" s="217"/>
      <c r="H1062" s="217"/>
      <c r="I1062" s="217"/>
      <c r="J1062" s="218"/>
      <c r="K1062" s="218"/>
      <c r="L1062" s="217"/>
      <c r="M1062" s="217"/>
      <c r="N1062" s="217"/>
      <c r="O1062" s="217"/>
      <c r="P1062" s="217"/>
      <c r="Q1062" s="217"/>
      <c r="R1062" s="217"/>
      <c r="S1062" s="217"/>
      <c r="T1062" s="217"/>
      <c r="U1062" s="217"/>
      <c r="V1062" s="217"/>
      <c r="W1062" s="217"/>
    </row>
    <row r="1063" spans="7:23" x14ac:dyDescent="0.2">
      <c r="G1063" s="217"/>
      <c r="H1063" s="217"/>
      <c r="I1063" s="217"/>
      <c r="J1063" s="218"/>
      <c r="K1063" s="218"/>
      <c r="L1063" s="217"/>
      <c r="M1063" s="217"/>
      <c r="N1063" s="217"/>
      <c r="O1063" s="217"/>
      <c r="P1063" s="217"/>
      <c r="Q1063" s="217"/>
      <c r="R1063" s="217"/>
      <c r="S1063" s="217"/>
      <c r="T1063" s="217"/>
      <c r="U1063" s="217"/>
      <c r="V1063" s="217"/>
      <c r="W1063" s="217"/>
    </row>
    <row r="1064" spans="7:23" x14ac:dyDescent="0.2">
      <c r="G1064" s="217"/>
      <c r="H1064" s="217"/>
      <c r="I1064" s="217"/>
      <c r="J1064" s="218"/>
      <c r="K1064" s="218"/>
      <c r="L1064" s="217"/>
      <c r="M1064" s="217"/>
      <c r="N1064" s="217"/>
      <c r="O1064" s="217"/>
      <c r="P1064" s="217"/>
      <c r="Q1064" s="217"/>
      <c r="R1064" s="217"/>
      <c r="S1064" s="217"/>
      <c r="T1064" s="217"/>
      <c r="U1064" s="217"/>
      <c r="V1064" s="217"/>
      <c r="W1064" s="217"/>
    </row>
    <row r="1065" spans="7:23" x14ac:dyDescent="0.2">
      <c r="G1065" s="217"/>
      <c r="H1065" s="217"/>
      <c r="I1065" s="217"/>
      <c r="J1065" s="218"/>
      <c r="K1065" s="218"/>
      <c r="L1065" s="217"/>
      <c r="M1065" s="217"/>
      <c r="N1065" s="217"/>
      <c r="O1065" s="217"/>
      <c r="P1065" s="217"/>
      <c r="Q1065" s="217"/>
      <c r="R1065" s="217"/>
      <c r="S1065" s="217"/>
      <c r="T1065" s="217"/>
      <c r="U1065" s="217"/>
      <c r="V1065" s="217"/>
      <c r="W1065" s="217"/>
    </row>
    <row r="1066" spans="7:23" x14ac:dyDescent="0.2">
      <c r="G1066" s="217"/>
      <c r="H1066" s="217"/>
      <c r="I1066" s="217"/>
      <c r="J1066" s="218"/>
      <c r="K1066" s="218"/>
      <c r="L1066" s="217"/>
      <c r="M1066" s="217"/>
      <c r="N1066" s="217"/>
      <c r="O1066" s="217"/>
      <c r="P1066" s="217"/>
      <c r="Q1066" s="217"/>
      <c r="R1066" s="217"/>
      <c r="S1066" s="217"/>
      <c r="T1066" s="217"/>
      <c r="U1066" s="217"/>
      <c r="V1066" s="217"/>
      <c r="W1066" s="217"/>
    </row>
    <row r="1067" spans="7:23" x14ac:dyDescent="0.2">
      <c r="G1067" s="217"/>
      <c r="H1067" s="217"/>
      <c r="I1067" s="217"/>
      <c r="J1067" s="218"/>
      <c r="K1067" s="218"/>
      <c r="L1067" s="217"/>
      <c r="M1067" s="217"/>
      <c r="N1067" s="217"/>
      <c r="O1067" s="217"/>
      <c r="P1067" s="217"/>
      <c r="Q1067" s="217"/>
      <c r="R1067" s="217"/>
      <c r="S1067" s="217"/>
      <c r="T1067" s="217"/>
      <c r="U1067" s="217"/>
      <c r="V1067" s="217"/>
      <c r="W1067" s="217"/>
    </row>
    <row r="1068" spans="7:23" x14ac:dyDescent="0.2">
      <c r="G1068" s="217"/>
      <c r="H1068" s="217"/>
      <c r="I1068" s="217"/>
      <c r="J1068" s="218"/>
      <c r="K1068" s="218"/>
      <c r="L1068" s="217"/>
      <c r="M1068" s="217"/>
      <c r="N1068" s="217"/>
      <c r="O1068" s="217"/>
      <c r="P1068" s="217"/>
      <c r="Q1068" s="217"/>
      <c r="R1068" s="217"/>
      <c r="S1068" s="217"/>
      <c r="T1068" s="217"/>
      <c r="U1068" s="217"/>
      <c r="V1068" s="217"/>
      <c r="W1068" s="217"/>
    </row>
    <row r="1069" spans="7:23" x14ac:dyDescent="0.2">
      <c r="G1069" s="217"/>
      <c r="H1069" s="217"/>
      <c r="I1069" s="217"/>
      <c r="J1069" s="218"/>
      <c r="K1069" s="218"/>
      <c r="L1069" s="217"/>
      <c r="M1069" s="217"/>
      <c r="N1069" s="217"/>
      <c r="O1069" s="217"/>
      <c r="P1069" s="217"/>
      <c r="Q1069" s="217"/>
      <c r="R1069" s="217"/>
      <c r="S1069" s="217"/>
      <c r="T1069" s="217"/>
      <c r="U1069" s="217"/>
      <c r="V1069" s="217"/>
      <c r="W1069" s="217"/>
    </row>
    <row r="1070" spans="7:23" x14ac:dyDescent="0.2">
      <c r="G1070" s="217"/>
      <c r="H1070" s="217"/>
      <c r="I1070" s="217"/>
      <c r="J1070" s="218"/>
      <c r="K1070" s="218"/>
      <c r="L1070" s="217"/>
      <c r="M1070" s="217"/>
      <c r="N1070" s="217"/>
      <c r="O1070" s="217"/>
      <c r="P1070" s="217"/>
      <c r="Q1070" s="217"/>
      <c r="R1070" s="217"/>
      <c r="S1070" s="217"/>
      <c r="T1070" s="217"/>
      <c r="U1070" s="217"/>
      <c r="V1070" s="217"/>
      <c r="W1070" s="217"/>
    </row>
    <row r="1071" spans="7:23" x14ac:dyDescent="0.2">
      <c r="G1071" s="217"/>
      <c r="H1071" s="217"/>
      <c r="I1071" s="217"/>
      <c r="J1071" s="218"/>
      <c r="K1071" s="218"/>
      <c r="L1071" s="217"/>
      <c r="M1071" s="217"/>
      <c r="N1071" s="217"/>
      <c r="O1071" s="217"/>
      <c r="P1071" s="217"/>
      <c r="Q1071" s="217"/>
      <c r="R1071" s="217"/>
      <c r="S1071" s="217"/>
      <c r="T1071" s="217"/>
      <c r="U1071" s="217"/>
      <c r="V1071" s="217"/>
      <c r="W1071" s="217"/>
    </row>
    <row r="1072" spans="7:23" x14ac:dyDescent="0.2">
      <c r="G1072" s="217"/>
      <c r="H1072" s="217"/>
      <c r="I1072" s="217"/>
      <c r="J1072" s="218"/>
      <c r="K1072" s="218"/>
      <c r="L1072" s="217"/>
      <c r="M1072" s="217"/>
      <c r="N1072" s="217"/>
      <c r="O1072" s="217"/>
      <c r="P1072" s="217"/>
      <c r="Q1072" s="217"/>
      <c r="R1072" s="217"/>
      <c r="S1072" s="217"/>
      <c r="T1072" s="217"/>
      <c r="U1072" s="217"/>
      <c r="V1072" s="217"/>
      <c r="W1072" s="217"/>
    </row>
    <row r="1073" spans="7:23" x14ac:dyDescent="0.2">
      <c r="G1073" s="217"/>
      <c r="H1073" s="217"/>
      <c r="I1073" s="217"/>
      <c r="J1073" s="218"/>
      <c r="K1073" s="218"/>
      <c r="L1073" s="217"/>
      <c r="M1073" s="217"/>
      <c r="N1073" s="217"/>
      <c r="O1073" s="217"/>
      <c r="P1073" s="217"/>
      <c r="Q1073" s="217"/>
      <c r="R1073" s="217"/>
      <c r="S1073" s="217"/>
      <c r="T1073" s="217"/>
      <c r="U1073" s="217"/>
      <c r="V1073" s="217"/>
      <c r="W1073" s="217"/>
    </row>
    <row r="1074" spans="7:23" x14ac:dyDescent="0.2">
      <c r="G1074" s="217"/>
      <c r="H1074" s="217"/>
      <c r="I1074" s="217"/>
      <c r="J1074" s="218"/>
      <c r="K1074" s="218"/>
      <c r="L1074" s="217"/>
      <c r="M1074" s="217"/>
      <c r="N1074" s="217"/>
      <c r="O1074" s="217"/>
      <c r="P1074" s="217"/>
      <c r="Q1074" s="217"/>
      <c r="R1074" s="217"/>
      <c r="S1074" s="217"/>
      <c r="T1074" s="217"/>
      <c r="U1074" s="217"/>
      <c r="V1074" s="217"/>
      <c r="W1074" s="217"/>
    </row>
    <row r="1075" spans="7:23" x14ac:dyDescent="0.2">
      <c r="G1075" s="217"/>
      <c r="H1075" s="217"/>
      <c r="I1075" s="217"/>
      <c r="J1075" s="218"/>
      <c r="K1075" s="218"/>
      <c r="L1075" s="217"/>
      <c r="M1075" s="217"/>
      <c r="N1075" s="217"/>
      <c r="O1075" s="217"/>
      <c r="P1075" s="217"/>
      <c r="Q1075" s="217"/>
      <c r="R1075" s="217"/>
      <c r="S1075" s="217"/>
      <c r="T1075" s="217"/>
      <c r="U1075" s="217"/>
      <c r="V1075" s="217"/>
      <c r="W1075" s="217"/>
    </row>
    <row r="1076" spans="7:23" x14ac:dyDescent="0.2">
      <c r="G1076" s="217"/>
      <c r="H1076" s="217"/>
      <c r="I1076" s="217"/>
      <c r="J1076" s="218"/>
      <c r="K1076" s="218"/>
      <c r="L1076" s="217"/>
      <c r="M1076" s="217"/>
      <c r="N1076" s="217"/>
      <c r="O1076" s="217"/>
      <c r="P1076" s="217"/>
      <c r="Q1076" s="217"/>
      <c r="R1076" s="217"/>
      <c r="S1076" s="217"/>
      <c r="T1076" s="217"/>
      <c r="U1076" s="217"/>
      <c r="V1076" s="217"/>
      <c r="W1076" s="217"/>
    </row>
    <row r="1077" spans="7:23" x14ac:dyDescent="0.2">
      <c r="G1077" s="217"/>
      <c r="H1077" s="217"/>
      <c r="I1077" s="217"/>
      <c r="J1077" s="218"/>
      <c r="K1077" s="218"/>
      <c r="L1077" s="217"/>
      <c r="M1077" s="217"/>
      <c r="N1077" s="217"/>
      <c r="O1077" s="217"/>
      <c r="P1077" s="217"/>
      <c r="Q1077" s="217"/>
      <c r="R1077" s="217"/>
      <c r="S1077" s="217"/>
      <c r="T1077" s="217"/>
      <c r="U1077" s="217"/>
      <c r="V1077" s="217"/>
      <c r="W1077" s="217"/>
    </row>
    <row r="1078" spans="7:23" x14ac:dyDescent="0.2">
      <c r="G1078" s="217"/>
      <c r="H1078" s="217"/>
      <c r="I1078" s="217"/>
      <c r="J1078" s="218"/>
      <c r="K1078" s="218"/>
      <c r="L1078" s="217"/>
      <c r="M1078" s="217"/>
      <c r="N1078" s="217"/>
      <c r="O1078" s="217"/>
      <c r="P1078" s="217"/>
      <c r="Q1078" s="217"/>
      <c r="R1078" s="217"/>
      <c r="S1078" s="217"/>
      <c r="T1078" s="217"/>
      <c r="U1078" s="217"/>
      <c r="V1078" s="217"/>
      <c r="W1078" s="217"/>
    </row>
    <row r="1079" spans="7:23" x14ac:dyDescent="0.2">
      <c r="G1079" s="217"/>
      <c r="H1079" s="217"/>
      <c r="I1079" s="217"/>
      <c r="J1079" s="218"/>
      <c r="K1079" s="218"/>
      <c r="L1079" s="217"/>
      <c r="M1079" s="217"/>
      <c r="N1079" s="217"/>
      <c r="O1079" s="217"/>
      <c r="P1079" s="217"/>
      <c r="Q1079" s="217"/>
      <c r="R1079" s="217"/>
      <c r="S1079" s="217"/>
      <c r="T1079" s="217"/>
      <c r="U1079" s="217"/>
      <c r="V1079" s="217"/>
      <c r="W1079" s="217"/>
    </row>
    <row r="1080" spans="7:23" x14ac:dyDescent="0.2">
      <c r="G1080" s="217"/>
      <c r="H1080" s="217"/>
      <c r="I1080" s="217"/>
      <c r="J1080" s="218"/>
      <c r="K1080" s="218"/>
      <c r="L1080" s="217"/>
      <c r="M1080" s="217"/>
      <c r="N1080" s="217"/>
      <c r="O1080" s="217"/>
      <c r="P1080" s="217"/>
      <c r="Q1080" s="217"/>
      <c r="R1080" s="217"/>
      <c r="S1080" s="217"/>
      <c r="T1080" s="217"/>
      <c r="U1080" s="217"/>
      <c r="V1080" s="217"/>
      <c r="W1080" s="217"/>
    </row>
    <row r="1081" spans="7:23" x14ac:dyDescent="0.2">
      <c r="G1081" s="217"/>
      <c r="H1081" s="217"/>
      <c r="I1081" s="217"/>
      <c r="J1081" s="218"/>
      <c r="K1081" s="218"/>
      <c r="L1081" s="217"/>
      <c r="M1081" s="217"/>
      <c r="N1081" s="217"/>
      <c r="O1081" s="217"/>
      <c r="P1081" s="217"/>
      <c r="Q1081" s="217"/>
      <c r="R1081" s="217"/>
      <c r="S1081" s="217"/>
      <c r="T1081" s="217"/>
      <c r="U1081" s="217"/>
      <c r="V1081" s="217"/>
      <c r="W1081" s="217"/>
    </row>
    <row r="1082" spans="7:23" x14ac:dyDescent="0.2">
      <c r="G1082" s="217"/>
      <c r="H1082" s="217"/>
      <c r="I1082" s="217"/>
      <c r="J1082" s="218"/>
      <c r="K1082" s="218"/>
      <c r="L1082" s="217"/>
      <c r="M1082" s="217"/>
      <c r="N1082" s="217"/>
      <c r="O1082" s="217"/>
      <c r="P1082" s="217"/>
      <c r="Q1082" s="217"/>
      <c r="R1082" s="217"/>
      <c r="S1082" s="217"/>
      <c r="T1082" s="217"/>
      <c r="U1082" s="217"/>
      <c r="V1082" s="217"/>
      <c r="W1082" s="217"/>
    </row>
    <row r="1083" spans="7:23" x14ac:dyDescent="0.2">
      <c r="G1083" s="217"/>
      <c r="H1083" s="217"/>
      <c r="I1083" s="217"/>
      <c r="J1083" s="218"/>
      <c r="K1083" s="218"/>
      <c r="L1083" s="217"/>
      <c r="M1083" s="217"/>
      <c r="N1083" s="217"/>
      <c r="O1083" s="217"/>
      <c r="P1083" s="217"/>
      <c r="Q1083" s="217"/>
      <c r="R1083" s="217"/>
      <c r="S1083" s="217"/>
      <c r="T1083" s="217"/>
      <c r="U1083" s="217"/>
      <c r="V1083" s="217"/>
      <c r="W1083" s="217"/>
    </row>
    <row r="1084" spans="7:23" x14ac:dyDescent="0.2">
      <c r="G1084" s="217"/>
      <c r="H1084" s="217"/>
      <c r="I1084" s="217"/>
      <c r="J1084" s="218"/>
      <c r="K1084" s="218"/>
      <c r="L1084" s="217"/>
      <c r="M1084" s="217"/>
      <c r="N1084" s="217"/>
      <c r="O1084" s="217"/>
      <c r="P1084" s="217"/>
      <c r="Q1084" s="217"/>
      <c r="R1084" s="217"/>
      <c r="S1084" s="217"/>
      <c r="T1084" s="217"/>
      <c r="U1084" s="217"/>
      <c r="V1084" s="217"/>
      <c r="W1084" s="217"/>
    </row>
    <row r="1085" spans="7:23" x14ac:dyDescent="0.2">
      <c r="G1085" s="217"/>
      <c r="H1085" s="217"/>
      <c r="I1085" s="217"/>
      <c r="J1085" s="218"/>
      <c r="K1085" s="218"/>
      <c r="L1085" s="217"/>
      <c r="M1085" s="217"/>
      <c r="N1085" s="217"/>
      <c r="O1085" s="217"/>
      <c r="P1085" s="217"/>
      <c r="Q1085" s="217"/>
      <c r="R1085" s="217"/>
      <c r="S1085" s="217"/>
      <c r="T1085" s="217"/>
      <c r="U1085" s="217"/>
      <c r="V1085" s="217"/>
      <c r="W1085" s="217"/>
    </row>
    <row r="1086" spans="7:23" x14ac:dyDescent="0.2">
      <c r="G1086" s="217"/>
      <c r="H1086" s="217"/>
      <c r="I1086" s="217"/>
      <c r="J1086" s="218"/>
      <c r="K1086" s="218"/>
      <c r="L1086" s="217"/>
      <c r="M1086" s="217"/>
      <c r="N1086" s="217"/>
      <c r="O1086" s="217"/>
      <c r="P1086" s="217"/>
      <c r="Q1086" s="217"/>
      <c r="R1086" s="217"/>
      <c r="S1086" s="217"/>
      <c r="T1086" s="217"/>
      <c r="U1086" s="217"/>
      <c r="V1086" s="217"/>
      <c r="W1086" s="217"/>
    </row>
    <row r="1087" spans="7:23" x14ac:dyDescent="0.2">
      <c r="G1087" s="217"/>
      <c r="H1087" s="217"/>
      <c r="I1087" s="217"/>
      <c r="J1087" s="218"/>
      <c r="K1087" s="218"/>
      <c r="L1087" s="217"/>
      <c r="M1087" s="217"/>
      <c r="N1087" s="217"/>
      <c r="O1087" s="217"/>
      <c r="P1087" s="217"/>
      <c r="Q1087" s="217"/>
      <c r="R1087" s="217"/>
      <c r="S1087" s="217"/>
      <c r="T1087" s="217"/>
      <c r="U1087" s="217"/>
      <c r="V1087" s="217"/>
      <c r="W1087" s="217"/>
    </row>
    <row r="1088" spans="7:23" x14ac:dyDescent="0.2">
      <c r="G1088" s="217"/>
      <c r="H1088" s="217"/>
      <c r="I1088" s="217"/>
      <c r="J1088" s="218"/>
      <c r="K1088" s="218"/>
      <c r="L1088" s="217"/>
      <c r="M1088" s="217"/>
      <c r="N1088" s="217"/>
      <c r="O1088" s="217"/>
      <c r="P1088" s="217"/>
      <c r="Q1088" s="217"/>
      <c r="R1088" s="217"/>
      <c r="S1088" s="217"/>
      <c r="T1088" s="217"/>
      <c r="U1088" s="217"/>
      <c r="V1088" s="217"/>
      <c r="W1088" s="217"/>
    </row>
    <row r="1089" spans="7:23" x14ac:dyDescent="0.2">
      <c r="G1089" s="217"/>
      <c r="H1089" s="217"/>
      <c r="I1089" s="217"/>
      <c r="J1089" s="218"/>
      <c r="K1089" s="218"/>
      <c r="L1089" s="217"/>
      <c r="M1089" s="217"/>
      <c r="N1089" s="217"/>
      <c r="O1089" s="217"/>
      <c r="P1089" s="217"/>
      <c r="Q1089" s="217"/>
      <c r="R1089" s="217"/>
      <c r="S1089" s="217"/>
      <c r="T1089" s="217"/>
      <c r="U1089" s="217"/>
      <c r="V1089" s="217"/>
      <c r="W1089" s="217"/>
    </row>
    <row r="1090" spans="7:23" x14ac:dyDescent="0.2">
      <c r="G1090" s="217"/>
      <c r="H1090" s="217"/>
      <c r="I1090" s="217"/>
      <c r="J1090" s="218"/>
      <c r="K1090" s="218"/>
      <c r="L1090" s="217"/>
      <c r="M1090" s="217"/>
      <c r="N1090" s="217"/>
      <c r="O1090" s="217"/>
      <c r="P1090" s="217"/>
      <c r="Q1090" s="217"/>
      <c r="R1090" s="217"/>
      <c r="S1090" s="217"/>
      <c r="T1090" s="217"/>
      <c r="U1090" s="217"/>
      <c r="V1090" s="217"/>
      <c r="W1090" s="217"/>
    </row>
    <row r="1091" spans="7:23" x14ac:dyDescent="0.2">
      <c r="G1091" s="217"/>
      <c r="H1091" s="217"/>
      <c r="I1091" s="217"/>
      <c r="J1091" s="218"/>
      <c r="K1091" s="218"/>
      <c r="L1091" s="217"/>
      <c r="M1091" s="217"/>
      <c r="N1091" s="217"/>
      <c r="O1091" s="217"/>
      <c r="P1091" s="217"/>
      <c r="Q1091" s="217"/>
      <c r="R1091" s="217"/>
      <c r="S1091" s="217"/>
      <c r="T1091" s="217"/>
      <c r="U1091" s="217"/>
      <c r="V1091" s="217"/>
      <c r="W1091" s="217"/>
    </row>
    <row r="1092" spans="7:23" x14ac:dyDescent="0.2">
      <c r="G1092" s="217"/>
      <c r="H1092" s="217"/>
      <c r="I1092" s="217"/>
      <c r="J1092" s="218"/>
      <c r="K1092" s="218"/>
      <c r="L1092" s="217"/>
      <c r="M1092" s="217"/>
      <c r="N1092" s="217"/>
      <c r="O1092" s="217"/>
      <c r="P1092" s="217"/>
      <c r="Q1092" s="217"/>
      <c r="R1092" s="217"/>
      <c r="S1092" s="217"/>
      <c r="T1092" s="217"/>
      <c r="U1092" s="217"/>
      <c r="V1092" s="217"/>
      <c r="W1092" s="217"/>
    </row>
    <row r="1093" spans="7:23" x14ac:dyDescent="0.2">
      <c r="G1093" s="217"/>
      <c r="H1093" s="217"/>
      <c r="I1093" s="217"/>
      <c r="J1093" s="218"/>
      <c r="K1093" s="218"/>
      <c r="L1093" s="217"/>
      <c r="M1093" s="217"/>
      <c r="N1093" s="217"/>
      <c r="O1093" s="217"/>
      <c r="P1093" s="217"/>
      <c r="Q1093" s="217"/>
      <c r="R1093" s="217"/>
      <c r="S1093" s="217"/>
      <c r="T1093" s="217"/>
      <c r="U1093" s="217"/>
      <c r="V1093" s="217"/>
      <c r="W1093" s="217"/>
    </row>
    <row r="1094" spans="7:23" x14ac:dyDescent="0.2">
      <c r="G1094" s="217"/>
      <c r="H1094" s="217"/>
      <c r="I1094" s="217"/>
      <c r="J1094" s="218"/>
      <c r="K1094" s="218"/>
      <c r="L1094" s="217"/>
      <c r="M1094" s="217"/>
      <c r="N1094" s="217"/>
      <c r="O1094" s="217"/>
      <c r="P1094" s="217"/>
      <c r="Q1094" s="217"/>
      <c r="R1094" s="217"/>
      <c r="S1094" s="217"/>
      <c r="T1094" s="217"/>
      <c r="U1094" s="217"/>
      <c r="V1094" s="217"/>
      <c r="W1094" s="217"/>
    </row>
    <row r="1095" spans="7:23" x14ac:dyDescent="0.2">
      <c r="G1095" s="217"/>
      <c r="H1095" s="217"/>
      <c r="I1095" s="217"/>
      <c r="J1095" s="218"/>
      <c r="K1095" s="218"/>
      <c r="L1095" s="217"/>
      <c r="M1095" s="217"/>
      <c r="N1095" s="217"/>
      <c r="O1095" s="217"/>
      <c r="P1095" s="217"/>
      <c r="Q1095" s="217"/>
      <c r="R1095" s="217"/>
      <c r="S1095" s="217"/>
      <c r="T1095" s="217"/>
      <c r="U1095" s="217"/>
      <c r="V1095" s="217"/>
      <c r="W1095" s="217"/>
    </row>
    <row r="1096" spans="7:23" x14ac:dyDescent="0.2">
      <c r="G1096" s="217"/>
      <c r="H1096" s="217"/>
      <c r="I1096" s="217"/>
      <c r="J1096" s="218"/>
      <c r="K1096" s="218"/>
      <c r="L1096" s="217"/>
      <c r="M1096" s="217"/>
      <c r="N1096" s="217"/>
      <c r="O1096" s="217"/>
      <c r="P1096" s="217"/>
      <c r="Q1096" s="217"/>
      <c r="R1096" s="217"/>
      <c r="S1096" s="217"/>
      <c r="T1096" s="217"/>
      <c r="U1096" s="217"/>
      <c r="V1096" s="217"/>
      <c r="W1096" s="217"/>
    </row>
    <row r="1097" spans="7:23" x14ac:dyDescent="0.2">
      <c r="G1097" s="217"/>
      <c r="H1097" s="217"/>
      <c r="I1097" s="217"/>
      <c r="J1097" s="218"/>
      <c r="K1097" s="218"/>
      <c r="L1097" s="217"/>
      <c r="M1097" s="217"/>
      <c r="N1097" s="217"/>
      <c r="O1097" s="217"/>
      <c r="P1097" s="217"/>
      <c r="Q1097" s="217"/>
      <c r="R1097" s="217"/>
      <c r="S1097" s="217"/>
      <c r="T1097" s="217"/>
      <c r="U1097" s="217"/>
      <c r="V1097" s="217"/>
      <c r="W1097" s="217"/>
    </row>
    <row r="1098" spans="7:23" x14ac:dyDescent="0.2">
      <c r="G1098" s="217"/>
      <c r="H1098" s="217"/>
      <c r="I1098" s="217"/>
      <c r="J1098" s="218"/>
      <c r="K1098" s="218"/>
      <c r="L1098" s="217"/>
      <c r="M1098" s="217"/>
      <c r="N1098" s="217"/>
      <c r="O1098" s="217"/>
      <c r="P1098" s="217"/>
      <c r="Q1098" s="217"/>
      <c r="R1098" s="217"/>
      <c r="S1098" s="217"/>
      <c r="T1098" s="217"/>
      <c r="U1098" s="217"/>
      <c r="V1098" s="217"/>
      <c r="W1098" s="217"/>
    </row>
    <row r="1099" spans="7:23" x14ac:dyDescent="0.2">
      <c r="G1099" s="217"/>
      <c r="H1099" s="217"/>
      <c r="I1099" s="217"/>
      <c r="J1099" s="218"/>
      <c r="K1099" s="218"/>
      <c r="L1099" s="217"/>
      <c r="M1099" s="217"/>
      <c r="N1099" s="217"/>
      <c r="O1099" s="217"/>
      <c r="P1099" s="217"/>
      <c r="Q1099" s="217"/>
      <c r="R1099" s="217"/>
      <c r="S1099" s="217"/>
      <c r="T1099" s="217"/>
      <c r="U1099" s="217"/>
      <c r="V1099" s="217"/>
      <c r="W1099" s="217"/>
    </row>
    <row r="1100" spans="7:23" x14ac:dyDescent="0.2">
      <c r="G1100" s="217"/>
      <c r="H1100" s="217"/>
      <c r="I1100" s="217"/>
      <c r="J1100" s="218"/>
      <c r="K1100" s="218"/>
      <c r="L1100" s="217"/>
      <c r="M1100" s="217"/>
      <c r="N1100" s="217"/>
      <c r="O1100" s="217"/>
      <c r="P1100" s="217"/>
      <c r="Q1100" s="217"/>
      <c r="R1100" s="217"/>
      <c r="S1100" s="217"/>
      <c r="T1100" s="217"/>
      <c r="U1100" s="217"/>
      <c r="V1100" s="217"/>
      <c r="W1100" s="217"/>
    </row>
    <row r="1101" spans="7:23" x14ac:dyDescent="0.2">
      <c r="G1101" s="217"/>
      <c r="H1101" s="217"/>
      <c r="I1101" s="217"/>
      <c r="J1101" s="218"/>
      <c r="K1101" s="218"/>
      <c r="L1101" s="217"/>
      <c r="M1101" s="217"/>
      <c r="N1101" s="217"/>
      <c r="O1101" s="217"/>
      <c r="P1101" s="217"/>
      <c r="Q1101" s="217"/>
      <c r="R1101" s="217"/>
      <c r="S1101" s="217"/>
      <c r="T1101" s="217"/>
      <c r="U1101" s="217"/>
      <c r="V1101" s="217"/>
      <c r="W1101" s="217"/>
    </row>
    <row r="1102" spans="7:23" x14ac:dyDescent="0.2">
      <c r="G1102" s="217"/>
      <c r="H1102" s="217"/>
      <c r="I1102" s="217"/>
      <c r="J1102" s="218"/>
      <c r="K1102" s="218"/>
      <c r="L1102" s="217"/>
      <c r="M1102" s="217"/>
      <c r="N1102" s="217"/>
      <c r="O1102" s="217"/>
      <c r="P1102" s="217"/>
      <c r="Q1102" s="217"/>
      <c r="R1102" s="217"/>
      <c r="S1102" s="217"/>
      <c r="T1102" s="217"/>
      <c r="U1102" s="217"/>
      <c r="V1102" s="217"/>
      <c r="W1102" s="217"/>
    </row>
    <row r="1103" spans="7:23" x14ac:dyDescent="0.2">
      <c r="G1103" s="217"/>
      <c r="H1103" s="217"/>
      <c r="I1103" s="217"/>
      <c r="J1103" s="218"/>
      <c r="K1103" s="218"/>
      <c r="L1103" s="217"/>
      <c r="M1103" s="217"/>
      <c r="N1103" s="217"/>
      <c r="O1103" s="217"/>
      <c r="P1103" s="217"/>
      <c r="Q1103" s="217"/>
      <c r="R1103" s="217"/>
      <c r="S1103" s="217"/>
      <c r="T1103" s="217"/>
      <c r="U1103" s="217"/>
      <c r="V1103" s="217"/>
      <c r="W1103" s="217"/>
    </row>
    <row r="1104" spans="7:23" x14ac:dyDescent="0.2">
      <c r="G1104" s="217"/>
      <c r="H1104" s="217"/>
      <c r="I1104" s="217"/>
      <c r="J1104" s="218"/>
      <c r="K1104" s="218"/>
      <c r="L1104" s="217"/>
      <c r="M1104" s="217"/>
      <c r="N1104" s="217"/>
      <c r="O1104" s="217"/>
      <c r="P1104" s="217"/>
      <c r="Q1104" s="217"/>
      <c r="R1104" s="217"/>
      <c r="S1104" s="217"/>
      <c r="T1104" s="217"/>
      <c r="U1104" s="217"/>
      <c r="V1104" s="217"/>
      <c r="W1104" s="217"/>
    </row>
    <row r="1105" spans="7:23" x14ac:dyDescent="0.2">
      <c r="G1105" s="217"/>
      <c r="H1105" s="217"/>
      <c r="I1105" s="217"/>
      <c r="J1105" s="218"/>
      <c r="K1105" s="218"/>
      <c r="L1105" s="217"/>
      <c r="M1105" s="217"/>
      <c r="N1105" s="217"/>
      <c r="O1105" s="217"/>
      <c r="P1105" s="217"/>
      <c r="Q1105" s="217"/>
      <c r="R1105" s="217"/>
      <c r="S1105" s="217"/>
      <c r="T1105" s="217"/>
      <c r="U1105" s="217"/>
      <c r="V1105" s="217"/>
      <c r="W1105" s="217"/>
    </row>
    <row r="1106" spans="7:23" x14ac:dyDescent="0.2">
      <c r="G1106" s="217"/>
      <c r="H1106" s="217"/>
      <c r="I1106" s="217"/>
      <c r="J1106" s="218"/>
      <c r="K1106" s="218"/>
      <c r="L1106" s="217"/>
      <c r="M1106" s="217"/>
      <c r="N1106" s="217"/>
      <c r="O1106" s="217"/>
      <c r="P1106" s="217"/>
      <c r="Q1106" s="217"/>
      <c r="R1106" s="217"/>
      <c r="S1106" s="217"/>
      <c r="T1106" s="217"/>
      <c r="U1106" s="217"/>
      <c r="V1106" s="217"/>
      <c r="W1106" s="217"/>
    </row>
    <row r="1107" spans="7:23" x14ac:dyDescent="0.2">
      <c r="G1107" s="217"/>
      <c r="H1107" s="217"/>
      <c r="I1107" s="217"/>
      <c r="J1107" s="218"/>
      <c r="K1107" s="218"/>
      <c r="L1107" s="217"/>
      <c r="M1107" s="217"/>
      <c r="N1107" s="217"/>
      <c r="O1107" s="217"/>
      <c r="P1107" s="217"/>
      <c r="Q1107" s="217"/>
      <c r="R1107" s="217"/>
      <c r="S1107" s="217"/>
      <c r="T1107" s="217"/>
      <c r="U1107" s="217"/>
      <c r="V1107" s="217"/>
      <c r="W1107" s="217"/>
    </row>
    <row r="1108" spans="7:23" x14ac:dyDescent="0.2">
      <c r="G1108" s="217"/>
      <c r="H1108" s="217"/>
      <c r="I1108" s="217"/>
      <c r="J1108" s="218"/>
      <c r="K1108" s="218"/>
      <c r="L1108" s="217"/>
      <c r="M1108" s="217"/>
      <c r="N1108" s="217"/>
      <c r="O1108" s="217"/>
      <c r="P1108" s="217"/>
      <c r="Q1108" s="217"/>
      <c r="R1108" s="217"/>
      <c r="S1108" s="217"/>
      <c r="T1108" s="217"/>
      <c r="U1108" s="217"/>
      <c r="V1108" s="217"/>
      <c r="W1108" s="217"/>
    </row>
    <row r="1109" spans="7:23" x14ac:dyDescent="0.2">
      <c r="G1109" s="217"/>
      <c r="H1109" s="217"/>
      <c r="I1109" s="217"/>
      <c r="J1109" s="218"/>
      <c r="K1109" s="218"/>
      <c r="L1109" s="217"/>
      <c r="M1109" s="217"/>
      <c r="N1109" s="217"/>
      <c r="O1109" s="217"/>
      <c r="P1109" s="217"/>
      <c r="Q1109" s="217"/>
      <c r="R1109" s="217"/>
      <c r="S1109" s="217"/>
      <c r="T1109" s="217"/>
      <c r="U1109" s="217"/>
      <c r="V1109" s="217"/>
      <c r="W1109" s="217"/>
    </row>
    <row r="1110" spans="7:23" x14ac:dyDescent="0.2">
      <c r="G1110" s="217"/>
      <c r="H1110" s="217"/>
      <c r="I1110" s="217"/>
      <c r="J1110" s="218"/>
      <c r="K1110" s="218"/>
      <c r="L1110" s="217"/>
      <c r="M1110" s="217"/>
      <c r="N1110" s="217"/>
      <c r="O1110" s="217"/>
      <c r="P1110" s="217"/>
      <c r="Q1110" s="217"/>
      <c r="R1110" s="217"/>
      <c r="S1110" s="217"/>
      <c r="T1110" s="217"/>
      <c r="U1110" s="217"/>
      <c r="V1110" s="217"/>
      <c r="W1110" s="217"/>
    </row>
    <row r="1111" spans="7:23" x14ac:dyDescent="0.2">
      <c r="G1111" s="217"/>
      <c r="H1111" s="217"/>
      <c r="I1111" s="217"/>
      <c r="J1111" s="218"/>
      <c r="K1111" s="218"/>
      <c r="L1111" s="217"/>
      <c r="M1111" s="217"/>
      <c r="N1111" s="217"/>
      <c r="O1111" s="217"/>
      <c r="P1111" s="217"/>
      <c r="Q1111" s="217"/>
      <c r="R1111" s="217"/>
      <c r="S1111" s="217"/>
      <c r="T1111" s="217"/>
      <c r="U1111" s="217"/>
      <c r="V1111" s="217"/>
      <c r="W1111" s="217"/>
    </row>
    <row r="1112" spans="7:23" x14ac:dyDescent="0.2">
      <c r="G1112" s="217"/>
      <c r="H1112" s="217"/>
      <c r="I1112" s="217"/>
      <c r="J1112" s="218"/>
      <c r="K1112" s="218"/>
      <c r="L1112" s="217"/>
      <c r="M1112" s="217"/>
      <c r="N1112" s="217"/>
      <c r="O1112" s="217"/>
      <c r="P1112" s="217"/>
      <c r="Q1112" s="217"/>
      <c r="R1112" s="217"/>
      <c r="S1112" s="217"/>
      <c r="T1112" s="217"/>
      <c r="U1112" s="217"/>
      <c r="V1112" s="217"/>
      <c r="W1112" s="217"/>
    </row>
    <row r="1113" spans="7:23" x14ac:dyDescent="0.2">
      <c r="G1113" s="217"/>
      <c r="H1113" s="217"/>
      <c r="I1113" s="217"/>
      <c r="J1113" s="218"/>
      <c r="K1113" s="218"/>
      <c r="L1113" s="217"/>
      <c r="M1113" s="217"/>
      <c r="N1113" s="217"/>
      <c r="O1113" s="217"/>
      <c r="P1113" s="217"/>
      <c r="Q1113" s="217"/>
      <c r="R1113" s="217"/>
      <c r="S1113" s="217"/>
      <c r="T1113" s="217"/>
      <c r="U1113" s="217"/>
      <c r="V1113" s="217"/>
      <c r="W1113" s="217"/>
    </row>
    <row r="1114" spans="7:23" x14ac:dyDescent="0.2">
      <c r="G1114" s="217"/>
      <c r="H1114" s="217"/>
      <c r="I1114" s="217"/>
      <c r="J1114" s="218"/>
      <c r="K1114" s="218"/>
      <c r="L1114" s="217"/>
      <c r="M1114" s="217"/>
      <c r="N1114" s="217"/>
      <c r="O1114" s="217"/>
      <c r="P1114" s="217"/>
      <c r="Q1114" s="217"/>
      <c r="R1114" s="217"/>
      <c r="S1114" s="217"/>
      <c r="T1114" s="217"/>
      <c r="U1114" s="217"/>
      <c r="V1114" s="217"/>
      <c r="W1114" s="217"/>
    </row>
    <row r="1115" spans="7:23" x14ac:dyDescent="0.2">
      <c r="G1115" s="217"/>
      <c r="H1115" s="217"/>
      <c r="I1115" s="217"/>
      <c r="J1115" s="218"/>
      <c r="K1115" s="218"/>
      <c r="L1115" s="217"/>
      <c r="M1115" s="217"/>
      <c r="N1115" s="217"/>
      <c r="O1115" s="217"/>
      <c r="P1115" s="217"/>
      <c r="Q1115" s="217"/>
      <c r="R1115" s="217"/>
      <c r="S1115" s="217"/>
      <c r="T1115" s="217"/>
      <c r="U1115" s="217"/>
      <c r="V1115" s="217"/>
      <c r="W1115" s="217"/>
    </row>
    <row r="1116" spans="7:23" x14ac:dyDescent="0.2">
      <c r="G1116" s="217"/>
      <c r="H1116" s="217"/>
      <c r="I1116" s="217"/>
      <c r="J1116" s="218"/>
      <c r="K1116" s="218"/>
      <c r="L1116" s="217"/>
      <c r="M1116" s="217"/>
      <c r="N1116" s="217"/>
      <c r="O1116" s="217"/>
      <c r="P1116" s="217"/>
      <c r="Q1116" s="217"/>
      <c r="R1116" s="217"/>
      <c r="S1116" s="217"/>
      <c r="T1116" s="217"/>
      <c r="U1116" s="217"/>
      <c r="V1116" s="217"/>
      <c r="W1116" s="217"/>
    </row>
    <row r="1117" spans="7:23" x14ac:dyDescent="0.2">
      <c r="G1117" s="217"/>
      <c r="H1117" s="217"/>
      <c r="I1117" s="217"/>
      <c r="J1117" s="218"/>
      <c r="K1117" s="218"/>
      <c r="L1117" s="217"/>
      <c r="M1117" s="217"/>
      <c r="N1117" s="217"/>
      <c r="O1117" s="217"/>
      <c r="P1117" s="217"/>
      <c r="Q1117" s="217"/>
      <c r="R1117" s="217"/>
      <c r="S1117" s="217"/>
      <c r="T1117" s="217"/>
      <c r="U1117" s="217"/>
      <c r="V1117" s="217"/>
      <c r="W1117" s="217"/>
    </row>
    <row r="1118" spans="7:23" x14ac:dyDescent="0.2">
      <c r="G1118" s="217"/>
      <c r="H1118" s="217"/>
      <c r="I1118" s="217"/>
      <c r="J1118" s="218"/>
      <c r="K1118" s="218"/>
      <c r="L1118" s="217"/>
      <c r="M1118" s="217"/>
      <c r="N1118" s="217"/>
      <c r="O1118" s="217"/>
      <c r="P1118" s="217"/>
      <c r="Q1118" s="217"/>
      <c r="R1118" s="217"/>
      <c r="S1118" s="217"/>
      <c r="T1118" s="217"/>
      <c r="U1118" s="217"/>
      <c r="V1118" s="217"/>
      <c r="W1118" s="217"/>
    </row>
    <row r="1119" spans="7:23" x14ac:dyDescent="0.2">
      <c r="G1119" s="217"/>
      <c r="H1119" s="217"/>
      <c r="I1119" s="217"/>
      <c r="J1119" s="218"/>
      <c r="K1119" s="218"/>
      <c r="L1119" s="217"/>
      <c r="M1119" s="217"/>
      <c r="N1119" s="217"/>
      <c r="O1119" s="217"/>
      <c r="P1119" s="217"/>
      <c r="Q1119" s="217"/>
      <c r="R1119" s="217"/>
      <c r="S1119" s="217"/>
      <c r="T1119" s="217"/>
      <c r="U1119" s="217"/>
      <c r="V1119" s="217"/>
      <c r="W1119" s="217"/>
    </row>
    <row r="1120" spans="7:23" x14ac:dyDescent="0.2">
      <c r="G1120" s="217"/>
      <c r="H1120" s="217"/>
      <c r="I1120" s="217"/>
      <c r="J1120" s="218"/>
      <c r="K1120" s="218"/>
      <c r="L1120" s="217"/>
      <c r="M1120" s="217"/>
      <c r="N1120" s="217"/>
      <c r="O1120" s="217"/>
      <c r="P1120" s="217"/>
      <c r="Q1120" s="217"/>
      <c r="R1120" s="217"/>
      <c r="S1120" s="217"/>
      <c r="T1120" s="217"/>
      <c r="U1120" s="217"/>
      <c r="V1120" s="217"/>
      <c r="W1120" s="217"/>
    </row>
    <row r="1121" spans="7:23" x14ac:dyDescent="0.2">
      <c r="G1121" s="217"/>
      <c r="H1121" s="217"/>
      <c r="I1121" s="217"/>
      <c r="J1121" s="218"/>
      <c r="K1121" s="218"/>
      <c r="L1121" s="217"/>
      <c r="M1121" s="217"/>
      <c r="N1121" s="217"/>
      <c r="O1121" s="217"/>
      <c r="P1121" s="217"/>
      <c r="Q1121" s="217"/>
      <c r="R1121" s="217"/>
      <c r="S1121" s="217"/>
      <c r="T1121" s="217"/>
      <c r="U1121" s="217"/>
      <c r="V1121" s="217"/>
      <c r="W1121" s="217"/>
    </row>
    <row r="1122" spans="7:23" x14ac:dyDescent="0.2">
      <c r="G1122" s="217"/>
      <c r="H1122" s="217"/>
      <c r="I1122" s="217"/>
      <c r="J1122" s="218"/>
      <c r="K1122" s="218"/>
      <c r="L1122" s="217"/>
      <c r="M1122" s="217"/>
      <c r="N1122" s="217"/>
      <c r="O1122" s="217"/>
      <c r="P1122" s="217"/>
      <c r="Q1122" s="217"/>
      <c r="R1122" s="217"/>
      <c r="S1122" s="217"/>
      <c r="T1122" s="217"/>
      <c r="U1122" s="217"/>
      <c r="V1122" s="217"/>
      <c r="W1122" s="217"/>
    </row>
    <row r="1123" spans="7:23" x14ac:dyDescent="0.2">
      <c r="G1123" s="217"/>
      <c r="H1123" s="217"/>
      <c r="I1123" s="217"/>
      <c r="J1123" s="218"/>
      <c r="K1123" s="218"/>
      <c r="L1123" s="217"/>
      <c r="M1123" s="217"/>
      <c r="N1123" s="217"/>
      <c r="O1123" s="217"/>
      <c r="P1123" s="217"/>
      <c r="Q1123" s="217"/>
      <c r="R1123" s="217"/>
      <c r="S1123" s="217"/>
      <c r="T1123" s="217"/>
      <c r="U1123" s="217"/>
      <c r="V1123" s="217"/>
      <c r="W1123" s="217"/>
    </row>
    <row r="1124" spans="7:23" x14ac:dyDescent="0.2">
      <c r="G1124" s="217"/>
      <c r="H1124" s="217"/>
      <c r="I1124" s="217"/>
      <c r="J1124" s="218"/>
      <c r="K1124" s="218"/>
      <c r="L1124" s="217"/>
      <c r="M1124" s="217"/>
      <c r="N1124" s="217"/>
      <c r="O1124" s="217"/>
      <c r="P1124" s="217"/>
      <c r="Q1124" s="217"/>
      <c r="R1124" s="217"/>
      <c r="S1124" s="217"/>
      <c r="T1124" s="217"/>
      <c r="U1124" s="217"/>
      <c r="V1124" s="217"/>
      <c r="W1124" s="217"/>
    </row>
    <row r="1125" spans="7:23" x14ac:dyDescent="0.2">
      <c r="G1125" s="217"/>
      <c r="H1125" s="217"/>
      <c r="I1125" s="217"/>
      <c r="J1125" s="218"/>
      <c r="K1125" s="218"/>
      <c r="L1125" s="217"/>
      <c r="M1125" s="217"/>
      <c r="N1125" s="217"/>
      <c r="O1125" s="217"/>
      <c r="P1125" s="217"/>
      <c r="Q1125" s="217"/>
      <c r="R1125" s="217"/>
      <c r="S1125" s="217"/>
      <c r="T1125" s="217"/>
      <c r="U1125" s="217"/>
      <c r="V1125" s="217"/>
      <c r="W1125" s="217"/>
    </row>
    <row r="1126" spans="7:23" x14ac:dyDescent="0.2">
      <c r="G1126" s="217"/>
      <c r="H1126" s="217"/>
      <c r="I1126" s="217"/>
      <c r="J1126" s="218"/>
      <c r="K1126" s="218"/>
      <c r="L1126" s="217"/>
      <c r="M1126" s="217"/>
      <c r="N1126" s="217"/>
      <c r="O1126" s="217"/>
      <c r="P1126" s="217"/>
      <c r="Q1126" s="217"/>
      <c r="R1126" s="217"/>
      <c r="S1126" s="217"/>
      <c r="T1126" s="217"/>
      <c r="U1126" s="217"/>
      <c r="V1126" s="217"/>
      <c r="W1126" s="217"/>
    </row>
    <row r="1127" spans="7:23" x14ac:dyDescent="0.2">
      <c r="G1127" s="217"/>
      <c r="H1127" s="217"/>
      <c r="I1127" s="217"/>
      <c r="J1127" s="218"/>
      <c r="K1127" s="218"/>
      <c r="L1127" s="217"/>
      <c r="M1127" s="217"/>
      <c r="N1127" s="217"/>
      <c r="O1127" s="217"/>
      <c r="P1127" s="217"/>
      <c r="Q1127" s="217"/>
      <c r="R1127" s="217"/>
      <c r="S1127" s="217"/>
      <c r="T1127" s="217"/>
      <c r="U1127" s="217"/>
      <c r="V1127" s="217"/>
      <c r="W1127" s="217"/>
    </row>
    <row r="1128" spans="7:23" x14ac:dyDescent="0.2">
      <c r="G1128" s="217"/>
      <c r="H1128" s="217"/>
      <c r="I1128" s="217"/>
      <c r="J1128" s="218"/>
      <c r="K1128" s="218"/>
      <c r="L1128" s="217"/>
      <c r="M1128" s="217"/>
      <c r="N1128" s="217"/>
      <c r="O1128" s="217"/>
      <c r="P1128" s="217"/>
      <c r="Q1128" s="217"/>
      <c r="R1128" s="217"/>
      <c r="S1128" s="217"/>
      <c r="T1128" s="217"/>
      <c r="U1128" s="217"/>
      <c r="V1128" s="217"/>
      <c r="W1128" s="217"/>
    </row>
    <row r="1129" spans="7:23" x14ac:dyDescent="0.2">
      <c r="G1129" s="217"/>
      <c r="H1129" s="217"/>
      <c r="I1129" s="217"/>
      <c r="J1129" s="218"/>
      <c r="K1129" s="218"/>
      <c r="L1129" s="217"/>
      <c r="M1129" s="217"/>
      <c r="N1129" s="217"/>
      <c r="O1129" s="217"/>
      <c r="P1129" s="217"/>
      <c r="Q1129" s="217"/>
      <c r="R1129" s="217"/>
      <c r="S1129" s="217"/>
      <c r="T1129" s="217"/>
      <c r="U1129" s="217"/>
      <c r="V1129" s="217"/>
      <c r="W1129" s="217"/>
    </row>
    <row r="1130" spans="7:23" x14ac:dyDescent="0.2">
      <c r="G1130" s="217"/>
      <c r="H1130" s="217"/>
      <c r="I1130" s="217"/>
      <c r="J1130" s="218"/>
      <c r="K1130" s="218"/>
      <c r="L1130" s="217"/>
      <c r="M1130" s="217"/>
      <c r="N1130" s="217"/>
      <c r="O1130" s="217"/>
      <c r="P1130" s="217"/>
      <c r="Q1130" s="217"/>
      <c r="R1130" s="217"/>
      <c r="S1130" s="217"/>
      <c r="T1130" s="217"/>
      <c r="U1130" s="217"/>
      <c r="V1130" s="217"/>
      <c r="W1130" s="217"/>
    </row>
    <row r="1131" spans="7:23" x14ac:dyDescent="0.2">
      <c r="G1131" s="217"/>
      <c r="H1131" s="217"/>
      <c r="I1131" s="217"/>
      <c r="J1131" s="218"/>
      <c r="K1131" s="218"/>
      <c r="L1131" s="217"/>
      <c r="M1131" s="217"/>
      <c r="N1131" s="217"/>
      <c r="O1131" s="217"/>
      <c r="P1131" s="217"/>
      <c r="Q1131" s="217"/>
      <c r="R1131" s="217"/>
      <c r="S1131" s="217"/>
      <c r="T1131" s="217"/>
      <c r="U1131" s="217"/>
      <c r="V1131" s="217"/>
      <c r="W1131" s="217"/>
    </row>
    <row r="1132" spans="7:23" x14ac:dyDescent="0.2">
      <c r="G1132" s="217"/>
      <c r="H1132" s="217"/>
      <c r="I1132" s="217"/>
      <c r="J1132" s="218"/>
      <c r="K1132" s="218"/>
      <c r="L1132" s="217"/>
      <c r="M1132" s="217"/>
      <c r="N1132" s="217"/>
      <c r="O1132" s="217"/>
      <c r="P1132" s="217"/>
      <c r="Q1132" s="217"/>
      <c r="R1132" s="217"/>
      <c r="S1132" s="217"/>
      <c r="T1132" s="217"/>
      <c r="U1132" s="217"/>
      <c r="V1132" s="217"/>
      <c r="W1132" s="217"/>
    </row>
    <row r="1133" spans="7:23" x14ac:dyDescent="0.2">
      <c r="G1133" s="217"/>
      <c r="H1133" s="217"/>
      <c r="I1133" s="217"/>
      <c r="J1133" s="218"/>
      <c r="K1133" s="218"/>
      <c r="L1133" s="217"/>
      <c r="M1133" s="217"/>
      <c r="N1133" s="217"/>
      <c r="O1133" s="217"/>
      <c r="P1133" s="217"/>
      <c r="Q1133" s="217"/>
      <c r="R1133" s="217"/>
      <c r="S1133" s="217"/>
      <c r="T1133" s="217"/>
      <c r="U1133" s="217"/>
      <c r="V1133" s="217"/>
      <c r="W1133" s="217"/>
    </row>
    <row r="1134" spans="7:23" x14ac:dyDescent="0.2">
      <c r="G1134" s="217"/>
      <c r="H1134" s="217"/>
      <c r="I1134" s="217"/>
      <c r="J1134" s="218"/>
      <c r="K1134" s="218"/>
      <c r="L1134" s="217"/>
      <c r="M1134" s="217"/>
      <c r="N1134" s="217"/>
      <c r="O1134" s="217"/>
      <c r="P1134" s="217"/>
      <c r="Q1134" s="217"/>
      <c r="R1134" s="217"/>
      <c r="S1134" s="217"/>
      <c r="T1134" s="217"/>
      <c r="U1134" s="217"/>
      <c r="V1134" s="217"/>
      <c r="W1134" s="217"/>
    </row>
    <row r="1135" spans="7:23" x14ac:dyDescent="0.2">
      <c r="G1135" s="217"/>
      <c r="H1135" s="217"/>
      <c r="I1135" s="217"/>
      <c r="J1135" s="218"/>
      <c r="K1135" s="218"/>
      <c r="L1135" s="217"/>
      <c r="M1135" s="217"/>
      <c r="N1135" s="217"/>
      <c r="O1135" s="217"/>
      <c r="P1135" s="217"/>
      <c r="Q1135" s="217"/>
      <c r="R1135" s="217"/>
      <c r="S1135" s="217"/>
      <c r="T1135" s="217"/>
      <c r="U1135" s="217"/>
      <c r="V1135" s="217"/>
      <c r="W1135" s="217"/>
    </row>
    <row r="1136" spans="7:23" x14ac:dyDescent="0.2">
      <c r="G1136" s="217"/>
      <c r="H1136" s="217"/>
      <c r="I1136" s="217"/>
      <c r="J1136" s="218"/>
      <c r="K1136" s="218"/>
      <c r="L1136" s="217"/>
      <c r="M1136" s="217"/>
      <c r="N1136" s="217"/>
      <c r="O1136" s="217"/>
      <c r="P1136" s="217"/>
      <c r="Q1136" s="217"/>
      <c r="R1136" s="217"/>
      <c r="S1136" s="217"/>
      <c r="T1136" s="217"/>
      <c r="U1136" s="217"/>
      <c r="V1136" s="217"/>
      <c r="W1136" s="217"/>
    </row>
    <row r="1137" spans="7:23" x14ac:dyDescent="0.2">
      <c r="G1137" s="217"/>
      <c r="H1137" s="217"/>
      <c r="I1137" s="217"/>
      <c r="J1137" s="218"/>
      <c r="K1137" s="218"/>
      <c r="L1137" s="217"/>
      <c r="M1137" s="217"/>
      <c r="N1137" s="217"/>
      <c r="O1137" s="217"/>
      <c r="P1137" s="217"/>
      <c r="Q1137" s="217"/>
      <c r="R1137" s="217"/>
      <c r="S1137" s="217"/>
      <c r="T1137" s="217"/>
      <c r="U1137" s="217"/>
      <c r="V1137" s="217"/>
      <c r="W1137" s="217"/>
    </row>
    <row r="1138" spans="7:23" x14ac:dyDescent="0.2">
      <c r="G1138" s="217"/>
      <c r="H1138" s="217"/>
      <c r="I1138" s="217"/>
      <c r="J1138" s="218"/>
      <c r="K1138" s="218"/>
      <c r="L1138" s="217"/>
      <c r="M1138" s="217"/>
      <c r="N1138" s="217"/>
      <c r="O1138" s="217"/>
      <c r="P1138" s="217"/>
      <c r="Q1138" s="217"/>
      <c r="R1138" s="217"/>
      <c r="S1138" s="217"/>
      <c r="T1138" s="217"/>
      <c r="U1138" s="217"/>
      <c r="V1138" s="217"/>
      <c r="W1138" s="217"/>
    </row>
    <row r="1139" spans="7:23" x14ac:dyDescent="0.2">
      <c r="G1139" s="217"/>
      <c r="H1139" s="217"/>
      <c r="I1139" s="217"/>
      <c r="J1139" s="218"/>
      <c r="K1139" s="218"/>
      <c r="L1139" s="217"/>
      <c r="M1139" s="217"/>
      <c r="N1139" s="217"/>
      <c r="O1139" s="217"/>
      <c r="P1139" s="217"/>
      <c r="Q1139" s="217"/>
      <c r="R1139" s="217"/>
      <c r="S1139" s="217"/>
      <c r="T1139" s="217"/>
      <c r="U1139" s="217"/>
      <c r="V1139" s="217"/>
      <c r="W1139" s="217"/>
    </row>
    <row r="1140" spans="7:23" x14ac:dyDescent="0.2">
      <c r="G1140" s="217"/>
      <c r="H1140" s="217"/>
      <c r="I1140" s="217"/>
      <c r="J1140" s="218"/>
      <c r="K1140" s="218"/>
      <c r="L1140" s="217"/>
      <c r="M1140" s="217"/>
      <c r="N1140" s="217"/>
      <c r="O1140" s="217"/>
      <c r="P1140" s="217"/>
      <c r="Q1140" s="217"/>
      <c r="R1140" s="217"/>
      <c r="S1140" s="217"/>
      <c r="T1140" s="217"/>
      <c r="U1140" s="217"/>
      <c r="V1140" s="217"/>
      <c r="W1140" s="217"/>
    </row>
    <row r="1141" spans="7:23" x14ac:dyDescent="0.2">
      <c r="G1141" s="217"/>
      <c r="H1141" s="217"/>
      <c r="I1141" s="217"/>
      <c r="J1141" s="218"/>
      <c r="K1141" s="218"/>
      <c r="L1141" s="217"/>
      <c r="M1141" s="217"/>
      <c r="N1141" s="217"/>
      <c r="O1141" s="217"/>
      <c r="P1141" s="217"/>
      <c r="Q1141" s="217"/>
      <c r="R1141" s="217"/>
      <c r="S1141" s="217"/>
      <c r="T1141" s="217"/>
      <c r="U1141" s="217"/>
      <c r="V1141" s="217"/>
      <c r="W1141" s="217"/>
    </row>
    <row r="1142" spans="7:23" x14ac:dyDescent="0.2">
      <c r="G1142" s="217"/>
      <c r="H1142" s="217"/>
      <c r="I1142" s="217"/>
      <c r="J1142" s="218"/>
      <c r="K1142" s="218"/>
      <c r="L1142" s="217"/>
      <c r="M1142" s="217"/>
      <c r="N1142" s="217"/>
      <c r="O1142" s="217"/>
      <c r="P1142" s="217"/>
      <c r="Q1142" s="217"/>
      <c r="R1142" s="217"/>
      <c r="S1142" s="217"/>
      <c r="T1142" s="217"/>
      <c r="U1142" s="217"/>
      <c r="V1142" s="217"/>
      <c r="W1142" s="217"/>
    </row>
    <row r="1143" spans="7:23" x14ac:dyDescent="0.2">
      <c r="G1143" s="217"/>
      <c r="H1143" s="217"/>
      <c r="I1143" s="217"/>
      <c r="J1143" s="218"/>
      <c r="K1143" s="218"/>
      <c r="L1143" s="217"/>
      <c r="M1143" s="217"/>
      <c r="N1143" s="217"/>
      <c r="O1143" s="217"/>
      <c r="P1143" s="217"/>
      <c r="Q1143" s="217"/>
      <c r="R1143" s="217"/>
      <c r="S1143" s="217"/>
      <c r="T1143" s="217"/>
      <c r="U1143" s="217"/>
      <c r="V1143" s="217"/>
      <c r="W1143" s="217"/>
    </row>
    <row r="1144" spans="7:23" x14ac:dyDescent="0.2">
      <c r="G1144" s="217"/>
      <c r="H1144" s="217"/>
      <c r="I1144" s="217"/>
      <c r="J1144" s="218"/>
      <c r="K1144" s="218"/>
      <c r="L1144" s="217"/>
      <c r="M1144" s="217"/>
      <c r="N1144" s="217"/>
      <c r="O1144" s="217"/>
      <c r="P1144" s="217"/>
      <c r="Q1144" s="217"/>
      <c r="R1144" s="217"/>
      <c r="S1144" s="217"/>
      <c r="T1144" s="217"/>
      <c r="U1144" s="217"/>
      <c r="V1144" s="217"/>
      <c r="W1144" s="217"/>
    </row>
    <row r="1145" spans="7:23" x14ac:dyDescent="0.2">
      <c r="G1145" s="217"/>
      <c r="H1145" s="217"/>
      <c r="I1145" s="217"/>
      <c r="J1145" s="218"/>
      <c r="K1145" s="218"/>
      <c r="L1145" s="217"/>
      <c r="M1145" s="217"/>
      <c r="N1145" s="217"/>
      <c r="O1145" s="217"/>
      <c r="P1145" s="217"/>
      <c r="Q1145" s="217"/>
      <c r="R1145" s="217"/>
      <c r="S1145" s="217"/>
      <c r="T1145" s="217"/>
      <c r="U1145" s="217"/>
      <c r="V1145" s="217"/>
      <c r="W1145" s="217"/>
    </row>
    <row r="1146" spans="7:23" x14ac:dyDescent="0.2">
      <c r="G1146" s="217"/>
      <c r="H1146" s="217"/>
      <c r="I1146" s="217"/>
      <c r="J1146" s="218"/>
      <c r="K1146" s="218"/>
      <c r="L1146" s="217"/>
      <c r="M1146" s="217"/>
      <c r="N1146" s="217"/>
      <c r="O1146" s="217"/>
      <c r="P1146" s="217"/>
      <c r="Q1146" s="217"/>
      <c r="R1146" s="217"/>
      <c r="S1146" s="217"/>
      <c r="T1146" s="217"/>
      <c r="U1146" s="217"/>
      <c r="V1146" s="217"/>
      <c r="W1146" s="217"/>
    </row>
    <row r="1147" spans="7:23" x14ac:dyDescent="0.2">
      <c r="G1147" s="217"/>
      <c r="H1147" s="217"/>
      <c r="I1147" s="217"/>
      <c r="J1147" s="218"/>
      <c r="K1147" s="218"/>
      <c r="L1147" s="217"/>
      <c r="M1147" s="217"/>
      <c r="N1147" s="217"/>
      <c r="O1147" s="217"/>
      <c r="P1147" s="217"/>
      <c r="Q1147" s="217"/>
      <c r="R1147" s="217"/>
      <c r="S1147" s="217"/>
      <c r="T1147" s="217"/>
      <c r="U1147" s="217"/>
      <c r="V1147" s="217"/>
      <c r="W1147" s="217"/>
    </row>
    <row r="1148" spans="7:23" x14ac:dyDescent="0.2">
      <c r="G1148" s="217"/>
      <c r="H1148" s="217"/>
      <c r="I1148" s="217"/>
      <c r="J1148" s="218"/>
      <c r="K1148" s="218"/>
      <c r="L1148" s="217"/>
      <c r="M1148" s="217"/>
      <c r="N1148" s="217"/>
      <c r="O1148" s="217"/>
      <c r="P1148" s="217"/>
      <c r="Q1148" s="217"/>
      <c r="R1148" s="217"/>
      <c r="S1148" s="217"/>
      <c r="T1148" s="217"/>
      <c r="U1148" s="217"/>
      <c r="V1148" s="217"/>
      <c r="W1148" s="217"/>
    </row>
    <row r="1149" spans="7:23" x14ac:dyDescent="0.2">
      <c r="G1149" s="217"/>
      <c r="H1149" s="217"/>
      <c r="I1149" s="217"/>
      <c r="J1149" s="218"/>
      <c r="K1149" s="218"/>
      <c r="L1149" s="217"/>
      <c r="M1149" s="217"/>
      <c r="N1149" s="217"/>
      <c r="O1149" s="217"/>
      <c r="P1149" s="217"/>
      <c r="Q1149" s="217"/>
      <c r="R1149" s="217"/>
      <c r="S1149" s="217"/>
      <c r="T1149" s="217"/>
      <c r="U1149" s="217"/>
      <c r="V1149" s="217"/>
      <c r="W1149" s="217"/>
    </row>
    <row r="1150" spans="7:23" x14ac:dyDescent="0.2">
      <c r="G1150" s="217"/>
      <c r="H1150" s="217"/>
      <c r="I1150" s="217"/>
      <c r="J1150" s="218"/>
      <c r="K1150" s="218"/>
      <c r="L1150" s="217"/>
      <c r="M1150" s="217"/>
      <c r="N1150" s="217"/>
      <c r="O1150" s="217"/>
      <c r="P1150" s="217"/>
      <c r="Q1150" s="217"/>
      <c r="R1150" s="217"/>
      <c r="S1150" s="217"/>
      <c r="T1150" s="217"/>
      <c r="U1150" s="217"/>
      <c r="V1150" s="217"/>
      <c r="W1150" s="217"/>
    </row>
    <row r="1151" spans="7:23" x14ac:dyDescent="0.2">
      <c r="G1151" s="217"/>
      <c r="H1151" s="217"/>
      <c r="I1151" s="217"/>
      <c r="J1151" s="218"/>
      <c r="K1151" s="218"/>
      <c r="L1151" s="217"/>
      <c r="M1151" s="217"/>
      <c r="N1151" s="217"/>
      <c r="O1151" s="217"/>
      <c r="P1151" s="217"/>
      <c r="Q1151" s="217"/>
      <c r="R1151" s="217"/>
      <c r="S1151" s="217"/>
      <c r="T1151" s="217"/>
      <c r="U1151" s="217"/>
      <c r="V1151" s="217"/>
      <c r="W1151" s="217"/>
    </row>
    <row r="1152" spans="7:23" x14ac:dyDescent="0.2">
      <c r="G1152" s="217"/>
      <c r="H1152" s="217"/>
      <c r="I1152" s="217"/>
      <c r="J1152" s="218"/>
      <c r="K1152" s="218"/>
      <c r="L1152" s="217"/>
      <c r="M1152" s="217"/>
      <c r="N1152" s="217"/>
      <c r="O1152" s="217"/>
      <c r="P1152" s="217"/>
      <c r="Q1152" s="217"/>
      <c r="R1152" s="217"/>
      <c r="S1152" s="217"/>
      <c r="T1152" s="217"/>
      <c r="U1152" s="217"/>
      <c r="V1152" s="217"/>
      <c r="W1152" s="217"/>
    </row>
    <row r="1153" spans="7:23" x14ac:dyDescent="0.2">
      <c r="G1153" s="217"/>
      <c r="H1153" s="217"/>
      <c r="I1153" s="217"/>
      <c r="J1153" s="218"/>
      <c r="K1153" s="218"/>
      <c r="L1153" s="217"/>
      <c r="M1153" s="217"/>
      <c r="N1153" s="217"/>
      <c r="O1153" s="217"/>
      <c r="P1153" s="217"/>
      <c r="Q1153" s="217"/>
      <c r="R1153" s="217"/>
      <c r="S1153" s="217"/>
      <c r="T1153" s="217"/>
      <c r="U1153" s="217"/>
      <c r="V1153" s="217"/>
      <c r="W1153" s="217"/>
    </row>
    <row r="1154" spans="7:23" x14ac:dyDescent="0.2">
      <c r="G1154" s="217"/>
      <c r="H1154" s="217"/>
      <c r="I1154" s="217"/>
      <c r="J1154" s="218"/>
      <c r="K1154" s="218"/>
      <c r="L1154" s="217"/>
      <c r="M1154" s="217"/>
      <c r="N1154" s="217"/>
      <c r="O1154" s="217"/>
      <c r="P1154" s="217"/>
      <c r="Q1154" s="217"/>
      <c r="R1154" s="217"/>
      <c r="S1154" s="217"/>
      <c r="T1154" s="217"/>
      <c r="U1154" s="217"/>
      <c r="V1154" s="217"/>
      <c r="W1154" s="217"/>
    </row>
    <row r="1155" spans="7:23" x14ac:dyDescent="0.2">
      <c r="G1155" s="217"/>
      <c r="H1155" s="217"/>
      <c r="I1155" s="217"/>
      <c r="J1155" s="218"/>
      <c r="K1155" s="218"/>
      <c r="L1155" s="217"/>
      <c r="M1155" s="217"/>
      <c r="N1155" s="217"/>
      <c r="O1155" s="217"/>
      <c r="P1155" s="217"/>
      <c r="Q1155" s="217"/>
      <c r="R1155" s="217"/>
      <c r="S1155" s="217"/>
      <c r="T1155" s="217"/>
      <c r="U1155" s="217"/>
      <c r="V1155" s="217"/>
      <c r="W1155" s="217"/>
    </row>
    <row r="1156" spans="7:23" x14ac:dyDescent="0.2">
      <c r="G1156" s="217"/>
      <c r="H1156" s="217"/>
      <c r="I1156" s="217"/>
      <c r="J1156" s="218"/>
      <c r="K1156" s="218"/>
      <c r="L1156" s="217"/>
      <c r="M1156" s="217"/>
      <c r="N1156" s="217"/>
      <c r="O1156" s="217"/>
      <c r="P1156" s="217"/>
      <c r="Q1156" s="217"/>
      <c r="R1156" s="217"/>
      <c r="S1156" s="217"/>
      <c r="T1156" s="217"/>
      <c r="U1156" s="217"/>
      <c r="V1156" s="217"/>
      <c r="W1156" s="217"/>
    </row>
    <row r="1157" spans="7:23" x14ac:dyDescent="0.2">
      <c r="G1157" s="217"/>
      <c r="H1157" s="217"/>
      <c r="I1157" s="217"/>
      <c r="J1157" s="218"/>
      <c r="K1157" s="218"/>
      <c r="L1157" s="217"/>
      <c r="M1157" s="217"/>
      <c r="N1157" s="217"/>
      <c r="O1157" s="217"/>
      <c r="P1157" s="217"/>
      <c r="Q1157" s="217"/>
      <c r="R1157" s="217"/>
      <c r="S1157" s="217"/>
      <c r="T1157" s="217"/>
      <c r="U1157" s="217"/>
      <c r="V1157" s="217"/>
      <c r="W1157" s="217"/>
    </row>
    <row r="1158" spans="7:23" x14ac:dyDescent="0.2">
      <c r="G1158" s="217"/>
      <c r="H1158" s="217"/>
      <c r="I1158" s="217"/>
      <c r="J1158" s="218"/>
      <c r="K1158" s="218"/>
      <c r="L1158" s="217"/>
      <c r="M1158" s="217"/>
      <c r="N1158" s="217"/>
      <c r="O1158" s="217"/>
      <c r="P1158" s="217"/>
      <c r="Q1158" s="217"/>
      <c r="R1158" s="217"/>
      <c r="S1158" s="217"/>
      <c r="T1158" s="217"/>
      <c r="U1158" s="217"/>
      <c r="V1158" s="217"/>
      <c r="W1158" s="217"/>
    </row>
    <row r="1159" spans="7:23" x14ac:dyDescent="0.2">
      <c r="G1159" s="217"/>
      <c r="H1159" s="217"/>
      <c r="I1159" s="217"/>
      <c r="J1159" s="218"/>
      <c r="K1159" s="218"/>
      <c r="L1159" s="217"/>
      <c r="M1159" s="217"/>
      <c r="N1159" s="217"/>
      <c r="O1159" s="217"/>
      <c r="P1159" s="217"/>
      <c r="Q1159" s="217"/>
      <c r="R1159" s="217"/>
      <c r="S1159" s="217"/>
      <c r="T1159" s="217"/>
      <c r="U1159" s="217"/>
      <c r="V1159" s="217"/>
      <c r="W1159" s="217"/>
    </row>
    <row r="1160" spans="7:23" x14ac:dyDescent="0.2">
      <c r="G1160" s="217"/>
      <c r="H1160" s="217"/>
      <c r="I1160" s="217"/>
      <c r="J1160" s="218"/>
      <c r="K1160" s="218"/>
      <c r="L1160" s="217"/>
      <c r="M1160" s="217"/>
      <c r="N1160" s="217"/>
      <c r="O1160" s="217"/>
      <c r="P1160" s="217"/>
      <c r="Q1160" s="217"/>
      <c r="R1160" s="217"/>
      <c r="S1160" s="217"/>
      <c r="T1160" s="217"/>
      <c r="U1160" s="217"/>
      <c r="V1160" s="217"/>
      <c r="W1160" s="217"/>
    </row>
    <row r="1161" spans="7:23" x14ac:dyDescent="0.2">
      <c r="G1161" s="217"/>
      <c r="H1161" s="217"/>
      <c r="I1161" s="217"/>
      <c r="J1161" s="218"/>
      <c r="K1161" s="218"/>
      <c r="L1161" s="217"/>
      <c r="M1161" s="217"/>
      <c r="N1161" s="217"/>
      <c r="O1161" s="217"/>
      <c r="P1161" s="217"/>
      <c r="Q1161" s="217"/>
      <c r="R1161" s="217"/>
      <c r="S1161" s="217"/>
      <c r="T1161" s="217"/>
      <c r="U1161" s="217"/>
      <c r="V1161" s="217"/>
      <c r="W1161" s="217"/>
    </row>
    <row r="1162" spans="7:23" x14ac:dyDescent="0.2">
      <c r="G1162" s="217"/>
      <c r="H1162" s="217"/>
      <c r="I1162" s="217"/>
      <c r="J1162" s="218"/>
      <c r="K1162" s="218"/>
      <c r="L1162" s="217"/>
      <c r="M1162" s="217"/>
      <c r="N1162" s="217"/>
      <c r="O1162" s="217"/>
      <c r="P1162" s="217"/>
      <c r="Q1162" s="217"/>
      <c r="R1162" s="217"/>
      <c r="S1162" s="217"/>
      <c r="T1162" s="217"/>
      <c r="U1162" s="217"/>
      <c r="V1162" s="217"/>
      <c r="W1162" s="217"/>
    </row>
    <row r="1163" spans="7:23" x14ac:dyDescent="0.2">
      <c r="G1163" s="217"/>
      <c r="H1163" s="217"/>
      <c r="I1163" s="217"/>
      <c r="J1163" s="218"/>
      <c r="K1163" s="218"/>
      <c r="L1163" s="217"/>
      <c r="M1163" s="217"/>
      <c r="N1163" s="217"/>
      <c r="O1163" s="217"/>
      <c r="P1163" s="217"/>
      <c r="Q1163" s="217"/>
      <c r="R1163" s="217"/>
      <c r="S1163" s="217"/>
      <c r="T1163" s="217"/>
      <c r="U1163" s="217"/>
      <c r="V1163" s="217"/>
      <c r="W1163" s="217"/>
    </row>
    <row r="1164" spans="7:23" x14ac:dyDescent="0.2">
      <c r="G1164" s="217"/>
      <c r="H1164" s="217"/>
      <c r="I1164" s="217"/>
      <c r="J1164" s="218"/>
      <c r="K1164" s="218"/>
      <c r="L1164" s="217"/>
      <c r="M1164" s="217"/>
      <c r="N1164" s="217"/>
      <c r="O1164" s="217"/>
      <c r="P1164" s="217"/>
      <c r="Q1164" s="217"/>
      <c r="R1164" s="217"/>
      <c r="S1164" s="217"/>
      <c r="T1164" s="217"/>
      <c r="U1164" s="217"/>
      <c r="V1164" s="217"/>
      <c r="W1164" s="217"/>
    </row>
    <row r="1165" spans="7:23" x14ac:dyDescent="0.2">
      <c r="G1165" s="217"/>
      <c r="H1165" s="217"/>
      <c r="I1165" s="217"/>
      <c r="J1165" s="218"/>
      <c r="K1165" s="218"/>
      <c r="L1165" s="217"/>
      <c r="M1165" s="217"/>
      <c r="N1165" s="217"/>
      <c r="O1165" s="217"/>
      <c r="P1165" s="217"/>
      <c r="Q1165" s="217"/>
      <c r="R1165" s="217"/>
      <c r="S1165" s="217"/>
      <c r="T1165" s="217"/>
      <c r="U1165" s="217"/>
      <c r="V1165" s="217"/>
      <c r="W1165" s="217"/>
    </row>
    <row r="1166" spans="7:23" x14ac:dyDescent="0.2">
      <c r="G1166" s="217"/>
      <c r="H1166" s="217"/>
      <c r="I1166" s="217"/>
      <c r="J1166" s="218"/>
      <c r="K1166" s="218"/>
      <c r="L1166" s="217"/>
      <c r="M1166" s="217"/>
      <c r="N1166" s="217"/>
      <c r="O1166" s="217"/>
      <c r="P1166" s="217"/>
      <c r="Q1166" s="217"/>
      <c r="R1166" s="217"/>
      <c r="S1166" s="217"/>
      <c r="T1166" s="217"/>
      <c r="U1166" s="217"/>
      <c r="V1166" s="217"/>
      <c r="W1166" s="217"/>
    </row>
    <row r="1167" spans="7:23" x14ac:dyDescent="0.2">
      <c r="G1167" s="217"/>
      <c r="H1167" s="217"/>
      <c r="I1167" s="217"/>
      <c r="J1167" s="218"/>
      <c r="K1167" s="218"/>
      <c r="L1167" s="217"/>
      <c r="M1167" s="217"/>
      <c r="N1167" s="217"/>
      <c r="O1167" s="217"/>
      <c r="P1167" s="217"/>
      <c r="Q1167" s="217"/>
      <c r="R1167" s="217"/>
      <c r="S1167" s="217"/>
      <c r="T1167" s="217"/>
      <c r="U1167" s="217"/>
      <c r="V1167" s="217"/>
      <c r="W1167" s="217"/>
    </row>
    <row r="1168" spans="7:23" x14ac:dyDescent="0.2">
      <c r="G1168" s="217"/>
      <c r="H1168" s="217"/>
      <c r="I1168" s="217"/>
      <c r="J1168" s="218"/>
      <c r="K1168" s="218"/>
      <c r="L1168" s="217"/>
      <c r="M1168" s="217"/>
      <c r="N1168" s="217"/>
      <c r="O1168" s="217"/>
      <c r="P1168" s="217"/>
      <c r="Q1168" s="217"/>
      <c r="R1168" s="217"/>
      <c r="S1168" s="217"/>
      <c r="T1168" s="217"/>
      <c r="U1168" s="217"/>
      <c r="V1168" s="217"/>
      <c r="W1168" s="217"/>
    </row>
    <row r="1169" spans="7:23" x14ac:dyDescent="0.2">
      <c r="G1169" s="217"/>
      <c r="H1169" s="217"/>
      <c r="I1169" s="217"/>
      <c r="J1169" s="218"/>
      <c r="K1169" s="218"/>
      <c r="L1169" s="217"/>
      <c r="M1169" s="217"/>
      <c r="N1169" s="217"/>
      <c r="O1169" s="217"/>
      <c r="P1169" s="217"/>
      <c r="Q1169" s="217"/>
      <c r="R1169" s="217"/>
      <c r="S1169" s="217"/>
      <c r="T1169" s="217"/>
      <c r="U1169" s="217"/>
      <c r="V1169" s="217"/>
      <c r="W1169" s="217"/>
    </row>
    <row r="1170" spans="7:23" x14ac:dyDescent="0.2">
      <c r="G1170" s="217"/>
      <c r="H1170" s="217"/>
      <c r="I1170" s="217"/>
      <c r="J1170" s="218"/>
      <c r="K1170" s="218"/>
      <c r="L1170" s="217"/>
      <c r="M1170" s="217"/>
      <c r="N1170" s="217"/>
      <c r="O1170" s="217"/>
      <c r="P1170" s="217"/>
      <c r="Q1170" s="217"/>
      <c r="R1170" s="217"/>
      <c r="S1170" s="217"/>
      <c r="T1170" s="217"/>
      <c r="U1170" s="217"/>
      <c r="V1170" s="217"/>
      <c r="W1170" s="217"/>
    </row>
    <row r="1171" spans="7:23" x14ac:dyDescent="0.2">
      <c r="G1171" s="217"/>
      <c r="H1171" s="217"/>
      <c r="I1171" s="217"/>
      <c r="J1171" s="218"/>
      <c r="K1171" s="218"/>
      <c r="L1171" s="217"/>
      <c r="M1171" s="217"/>
      <c r="N1171" s="217"/>
      <c r="O1171" s="217"/>
      <c r="P1171" s="217"/>
      <c r="Q1171" s="217"/>
      <c r="R1171" s="217"/>
      <c r="S1171" s="217"/>
      <c r="T1171" s="217"/>
      <c r="U1171" s="217"/>
      <c r="V1171" s="217"/>
      <c r="W1171" s="217"/>
    </row>
    <row r="1172" spans="7:23" x14ac:dyDescent="0.2">
      <c r="G1172" s="217"/>
      <c r="H1172" s="217"/>
      <c r="I1172" s="217"/>
      <c r="J1172" s="218"/>
      <c r="K1172" s="218"/>
      <c r="L1172" s="217"/>
      <c r="M1172" s="217"/>
      <c r="N1172" s="217"/>
      <c r="O1172" s="217"/>
      <c r="P1172" s="217"/>
      <c r="Q1172" s="217"/>
      <c r="R1172" s="217"/>
      <c r="S1172" s="217"/>
      <c r="T1172" s="217"/>
      <c r="U1172" s="217"/>
      <c r="V1172" s="217"/>
      <c r="W1172" s="217"/>
    </row>
    <row r="1173" spans="7:23" x14ac:dyDescent="0.2">
      <c r="G1173" s="217"/>
      <c r="H1173" s="217"/>
      <c r="I1173" s="217"/>
      <c r="J1173" s="218"/>
      <c r="K1173" s="218"/>
      <c r="L1173" s="217"/>
      <c r="M1173" s="217"/>
      <c r="N1173" s="217"/>
      <c r="O1173" s="217"/>
      <c r="P1173" s="217"/>
      <c r="Q1173" s="217"/>
      <c r="R1173" s="217"/>
      <c r="S1173" s="217"/>
      <c r="T1173" s="217"/>
      <c r="U1173" s="217"/>
      <c r="V1173" s="217"/>
      <c r="W1173" s="217"/>
    </row>
    <row r="1174" spans="7:23" x14ac:dyDescent="0.2">
      <c r="G1174" s="217"/>
      <c r="H1174" s="217"/>
      <c r="I1174" s="217"/>
      <c r="J1174" s="218"/>
      <c r="K1174" s="218"/>
      <c r="L1174" s="217"/>
      <c r="M1174" s="217"/>
      <c r="N1174" s="217"/>
      <c r="O1174" s="217"/>
      <c r="P1174" s="217"/>
      <c r="Q1174" s="217"/>
      <c r="R1174" s="217"/>
      <c r="S1174" s="217"/>
      <c r="T1174" s="217"/>
      <c r="U1174" s="217"/>
      <c r="V1174" s="217"/>
      <c r="W1174" s="217"/>
    </row>
    <row r="1175" spans="7:23" x14ac:dyDescent="0.2">
      <c r="G1175" s="217"/>
      <c r="H1175" s="217"/>
      <c r="I1175" s="217"/>
      <c r="J1175" s="218"/>
      <c r="K1175" s="218"/>
      <c r="L1175" s="217"/>
      <c r="M1175" s="217"/>
      <c r="N1175" s="217"/>
      <c r="O1175" s="217"/>
      <c r="P1175" s="217"/>
      <c r="Q1175" s="217"/>
      <c r="R1175" s="217"/>
      <c r="S1175" s="217"/>
      <c r="T1175" s="217"/>
      <c r="U1175" s="217"/>
      <c r="V1175" s="217"/>
      <c r="W1175" s="217"/>
    </row>
    <row r="1176" spans="7:23" x14ac:dyDescent="0.2">
      <c r="G1176" s="217"/>
      <c r="H1176" s="217"/>
      <c r="I1176" s="217"/>
      <c r="J1176" s="218"/>
      <c r="K1176" s="218"/>
      <c r="L1176" s="217"/>
      <c r="M1176" s="217"/>
      <c r="N1176" s="217"/>
      <c r="O1176" s="217"/>
      <c r="P1176" s="217"/>
      <c r="Q1176" s="217"/>
      <c r="R1176" s="217"/>
      <c r="S1176" s="217"/>
      <c r="T1176" s="217"/>
      <c r="U1176" s="217"/>
      <c r="V1176" s="217"/>
      <c r="W1176" s="217"/>
    </row>
    <row r="1177" spans="7:23" x14ac:dyDescent="0.2">
      <c r="G1177" s="217"/>
      <c r="H1177" s="217"/>
      <c r="I1177" s="217"/>
      <c r="J1177" s="218"/>
      <c r="K1177" s="218"/>
      <c r="L1177" s="217"/>
      <c r="M1177" s="217"/>
      <c r="N1177" s="217"/>
      <c r="O1177" s="217"/>
      <c r="P1177" s="217"/>
      <c r="Q1177" s="217"/>
      <c r="R1177" s="217"/>
      <c r="S1177" s="217"/>
      <c r="T1177" s="217"/>
      <c r="U1177" s="217"/>
      <c r="V1177" s="217"/>
      <c r="W1177" s="217"/>
    </row>
    <row r="1178" spans="7:23" x14ac:dyDescent="0.2">
      <c r="G1178" s="217"/>
      <c r="H1178" s="217"/>
      <c r="I1178" s="217"/>
      <c r="J1178" s="218"/>
      <c r="K1178" s="218"/>
      <c r="L1178" s="217"/>
      <c r="M1178" s="217"/>
      <c r="N1178" s="217"/>
      <c r="O1178" s="217"/>
      <c r="P1178" s="217"/>
      <c r="Q1178" s="217"/>
      <c r="R1178" s="217"/>
      <c r="S1178" s="217"/>
      <c r="T1178" s="217"/>
      <c r="U1178" s="217"/>
      <c r="V1178" s="217"/>
      <c r="W1178" s="217"/>
    </row>
    <row r="1179" spans="7:23" x14ac:dyDescent="0.2">
      <c r="G1179" s="217"/>
      <c r="H1179" s="217"/>
      <c r="I1179" s="217"/>
      <c r="J1179" s="218"/>
      <c r="K1179" s="218"/>
      <c r="L1179" s="217"/>
      <c r="M1179" s="217"/>
      <c r="N1179" s="217"/>
      <c r="O1179" s="217"/>
      <c r="P1179" s="217"/>
      <c r="Q1179" s="217"/>
      <c r="R1179" s="217"/>
      <c r="S1179" s="217"/>
      <c r="T1179" s="217"/>
      <c r="U1179" s="217"/>
      <c r="V1179" s="217"/>
      <c r="W1179" s="217"/>
    </row>
    <row r="1180" spans="7:23" x14ac:dyDescent="0.2">
      <c r="G1180" s="217"/>
      <c r="H1180" s="217"/>
      <c r="I1180" s="217"/>
      <c r="J1180" s="218"/>
      <c r="K1180" s="218"/>
      <c r="L1180" s="217"/>
      <c r="M1180" s="217"/>
      <c r="N1180" s="217"/>
      <c r="O1180" s="217"/>
      <c r="P1180" s="217"/>
      <c r="Q1180" s="217"/>
      <c r="R1180" s="217"/>
      <c r="S1180" s="217"/>
      <c r="T1180" s="217"/>
      <c r="U1180" s="217"/>
      <c r="V1180" s="217"/>
      <c r="W1180" s="217"/>
    </row>
    <row r="1181" spans="7:23" x14ac:dyDescent="0.2">
      <c r="G1181" s="217"/>
      <c r="H1181" s="217"/>
      <c r="I1181" s="217"/>
      <c r="J1181" s="218"/>
      <c r="K1181" s="218"/>
      <c r="L1181" s="217"/>
      <c r="M1181" s="217"/>
      <c r="N1181" s="217"/>
      <c r="O1181" s="217"/>
      <c r="P1181" s="217"/>
      <c r="Q1181" s="217"/>
      <c r="R1181" s="217"/>
      <c r="S1181" s="217"/>
      <c r="T1181" s="217"/>
      <c r="U1181" s="217"/>
      <c r="V1181" s="217"/>
      <c r="W1181" s="217"/>
    </row>
    <row r="1182" spans="7:23" x14ac:dyDescent="0.2">
      <c r="G1182" s="217"/>
      <c r="H1182" s="217"/>
      <c r="I1182" s="217"/>
      <c r="J1182" s="218"/>
      <c r="K1182" s="218"/>
      <c r="L1182" s="217"/>
      <c r="M1182" s="217"/>
      <c r="N1182" s="217"/>
      <c r="O1182" s="217"/>
      <c r="P1182" s="217"/>
      <c r="Q1182" s="217"/>
      <c r="R1182" s="217"/>
      <c r="S1182" s="217"/>
      <c r="T1182" s="217"/>
      <c r="U1182" s="217"/>
      <c r="V1182" s="217"/>
      <c r="W1182" s="217"/>
    </row>
    <row r="1183" spans="7:23" x14ac:dyDescent="0.2">
      <c r="G1183" s="217"/>
      <c r="H1183" s="217"/>
      <c r="I1183" s="217"/>
      <c r="J1183" s="218"/>
      <c r="K1183" s="218"/>
      <c r="L1183" s="217"/>
      <c r="M1183" s="217"/>
      <c r="N1183" s="217"/>
      <c r="O1183" s="217"/>
      <c r="P1183" s="217"/>
      <c r="Q1183" s="217"/>
      <c r="R1183" s="217"/>
      <c r="S1183" s="217"/>
      <c r="T1183" s="217"/>
      <c r="U1183" s="217"/>
      <c r="V1183" s="217"/>
      <c r="W1183" s="217"/>
    </row>
    <row r="1184" spans="7:23" x14ac:dyDescent="0.2">
      <c r="G1184" s="217"/>
      <c r="H1184" s="217"/>
      <c r="I1184" s="217"/>
      <c r="J1184" s="218"/>
      <c r="K1184" s="218"/>
      <c r="L1184" s="217"/>
      <c r="M1184" s="217"/>
      <c r="N1184" s="217"/>
      <c r="O1184" s="217"/>
      <c r="P1184" s="217"/>
      <c r="Q1184" s="217"/>
      <c r="R1184" s="217"/>
      <c r="S1184" s="217"/>
      <c r="T1184" s="217"/>
      <c r="U1184" s="217"/>
      <c r="V1184" s="217"/>
      <c r="W1184" s="217"/>
    </row>
    <row r="1185" spans="7:23" x14ac:dyDescent="0.2">
      <c r="G1185" s="217"/>
      <c r="H1185" s="217"/>
      <c r="I1185" s="217"/>
      <c r="J1185" s="218"/>
      <c r="K1185" s="218"/>
      <c r="L1185" s="217"/>
      <c r="M1185" s="217"/>
      <c r="N1185" s="217"/>
      <c r="O1185" s="217"/>
      <c r="P1185" s="217"/>
      <c r="Q1185" s="217"/>
      <c r="R1185" s="217"/>
      <c r="S1185" s="217"/>
      <c r="T1185" s="217"/>
      <c r="U1185" s="217"/>
      <c r="V1185" s="217"/>
      <c r="W1185" s="217"/>
    </row>
    <row r="1186" spans="7:23" x14ac:dyDescent="0.2">
      <c r="G1186" s="217"/>
      <c r="H1186" s="217"/>
      <c r="I1186" s="217"/>
      <c r="J1186" s="218"/>
      <c r="K1186" s="218"/>
      <c r="L1186" s="217"/>
      <c r="M1186" s="217"/>
      <c r="N1186" s="217"/>
      <c r="O1186" s="217"/>
      <c r="P1186" s="217"/>
      <c r="Q1186" s="217"/>
      <c r="R1186" s="217"/>
      <c r="S1186" s="217"/>
      <c r="T1186" s="217"/>
      <c r="U1186" s="217"/>
      <c r="V1186" s="217"/>
      <c r="W1186" s="217"/>
    </row>
    <row r="1187" spans="7:23" x14ac:dyDescent="0.2">
      <c r="G1187" s="217"/>
      <c r="H1187" s="217"/>
      <c r="I1187" s="217"/>
      <c r="J1187" s="218"/>
      <c r="K1187" s="218"/>
      <c r="L1187" s="217"/>
      <c r="M1187" s="217"/>
      <c r="N1187" s="217"/>
      <c r="O1187" s="217"/>
      <c r="P1187" s="217"/>
      <c r="Q1187" s="217"/>
      <c r="R1187" s="217"/>
      <c r="S1187" s="217"/>
      <c r="T1187" s="217"/>
      <c r="U1187" s="217"/>
      <c r="V1187" s="217"/>
      <c r="W1187" s="217"/>
    </row>
    <row r="1188" spans="7:23" x14ac:dyDescent="0.2">
      <c r="G1188" s="217"/>
      <c r="H1188" s="217"/>
      <c r="I1188" s="217"/>
      <c r="J1188" s="218"/>
      <c r="K1188" s="218"/>
      <c r="L1188" s="217"/>
      <c r="M1188" s="217"/>
      <c r="N1188" s="217"/>
      <c r="O1188" s="217"/>
      <c r="P1188" s="217"/>
      <c r="Q1188" s="217"/>
      <c r="R1188" s="217"/>
      <c r="S1188" s="217"/>
      <c r="T1188" s="217"/>
      <c r="U1188" s="217"/>
      <c r="V1188" s="217"/>
      <c r="W1188" s="217"/>
    </row>
    <row r="1189" spans="7:23" x14ac:dyDescent="0.2">
      <c r="G1189" s="217"/>
      <c r="H1189" s="217"/>
      <c r="I1189" s="217"/>
      <c r="J1189" s="218"/>
      <c r="K1189" s="218"/>
      <c r="L1189" s="217"/>
      <c r="M1189" s="217"/>
      <c r="N1189" s="217"/>
      <c r="O1189" s="217"/>
      <c r="P1189" s="217"/>
      <c r="Q1189" s="217"/>
      <c r="R1189" s="217"/>
      <c r="S1189" s="217"/>
      <c r="T1189" s="217"/>
      <c r="U1189" s="217"/>
      <c r="V1189" s="217"/>
      <c r="W1189" s="217"/>
    </row>
    <row r="1190" spans="7:23" x14ac:dyDescent="0.2">
      <c r="G1190" s="217"/>
      <c r="H1190" s="217"/>
      <c r="I1190" s="217"/>
      <c r="J1190" s="218"/>
      <c r="K1190" s="218"/>
      <c r="L1190" s="217"/>
      <c r="M1190" s="217"/>
      <c r="N1190" s="217"/>
      <c r="O1190" s="217"/>
      <c r="P1190" s="217"/>
      <c r="Q1190" s="217"/>
      <c r="R1190" s="217"/>
      <c r="S1190" s="217"/>
      <c r="T1190" s="217"/>
      <c r="U1190" s="217"/>
      <c r="V1190" s="217"/>
      <c r="W1190" s="217"/>
    </row>
    <row r="1191" spans="7:23" x14ac:dyDescent="0.2">
      <c r="G1191" s="217"/>
      <c r="H1191" s="217"/>
      <c r="I1191" s="217"/>
      <c r="J1191" s="218"/>
      <c r="K1191" s="218"/>
      <c r="L1191" s="217"/>
      <c r="M1191" s="217"/>
      <c r="N1191" s="217"/>
      <c r="O1191" s="217"/>
      <c r="P1191" s="217"/>
      <c r="Q1191" s="217"/>
      <c r="R1191" s="217"/>
      <c r="S1191" s="217"/>
      <c r="T1191" s="217"/>
      <c r="U1191" s="217"/>
      <c r="V1191" s="217"/>
      <c r="W1191" s="217"/>
    </row>
    <row r="1192" spans="7:23" x14ac:dyDescent="0.2">
      <c r="G1192" s="217"/>
      <c r="H1192" s="217"/>
      <c r="I1192" s="217"/>
      <c r="J1192" s="218"/>
      <c r="K1192" s="218"/>
      <c r="L1192" s="217"/>
      <c r="M1192" s="217"/>
      <c r="N1192" s="217"/>
      <c r="O1192" s="217"/>
      <c r="P1192" s="217"/>
      <c r="Q1192" s="217"/>
      <c r="R1192" s="217"/>
      <c r="S1192" s="217"/>
      <c r="T1192" s="217"/>
      <c r="U1192" s="217"/>
      <c r="V1192" s="217"/>
      <c r="W1192" s="217"/>
    </row>
    <row r="1193" spans="7:23" x14ac:dyDescent="0.2">
      <c r="G1193" s="217"/>
      <c r="H1193" s="217"/>
      <c r="I1193" s="217"/>
      <c r="J1193" s="218"/>
      <c r="K1193" s="218"/>
      <c r="L1193" s="217"/>
      <c r="M1193" s="217"/>
      <c r="N1193" s="217"/>
      <c r="O1193" s="217"/>
      <c r="P1193" s="217"/>
      <c r="Q1193" s="217"/>
      <c r="R1193" s="217"/>
      <c r="S1193" s="217"/>
      <c r="T1193" s="217"/>
      <c r="U1193" s="217"/>
      <c r="V1193" s="217"/>
      <c r="W1193" s="217"/>
    </row>
    <row r="1194" spans="7:23" x14ac:dyDescent="0.2">
      <c r="G1194" s="217"/>
      <c r="H1194" s="217"/>
      <c r="I1194" s="217"/>
      <c r="J1194" s="218"/>
      <c r="K1194" s="218"/>
      <c r="L1194" s="217"/>
      <c r="M1194" s="217"/>
      <c r="N1194" s="217"/>
      <c r="O1194" s="217"/>
      <c r="P1194" s="217"/>
      <c r="Q1194" s="217"/>
      <c r="R1194" s="217"/>
      <c r="S1194" s="217"/>
      <c r="T1194" s="217"/>
      <c r="U1194" s="217"/>
      <c r="V1194" s="217"/>
      <c r="W1194" s="217"/>
    </row>
    <row r="1195" spans="7:23" x14ac:dyDescent="0.2">
      <c r="G1195" s="217"/>
      <c r="H1195" s="217"/>
      <c r="I1195" s="217"/>
      <c r="J1195" s="218"/>
      <c r="K1195" s="218"/>
      <c r="L1195" s="217"/>
      <c r="M1195" s="217"/>
      <c r="N1195" s="217"/>
      <c r="O1195" s="217"/>
      <c r="P1195" s="217"/>
      <c r="Q1195" s="217"/>
      <c r="R1195" s="217"/>
      <c r="S1195" s="217"/>
      <c r="T1195" s="217"/>
      <c r="U1195" s="217"/>
      <c r="V1195" s="217"/>
      <c r="W1195" s="217"/>
    </row>
    <row r="1196" spans="7:23" x14ac:dyDescent="0.2">
      <c r="G1196" s="217"/>
      <c r="H1196" s="217"/>
      <c r="I1196" s="217"/>
      <c r="J1196" s="218"/>
      <c r="K1196" s="218"/>
      <c r="L1196" s="217"/>
      <c r="M1196" s="217"/>
      <c r="N1196" s="217"/>
      <c r="O1196" s="217"/>
      <c r="P1196" s="217"/>
      <c r="Q1196" s="217"/>
      <c r="R1196" s="217"/>
      <c r="S1196" s="217"/>
      <c r="T1196" s="217"/>
      <c r="U1196" s="217"/>
      <c r="V1196" s="217"/>
      <c r="W1196" s="217"/>
    </row>
    <row r="1197" spans="7:23" x14ac:dyDescent="0.2">
      <c r="G1197" s="217"/>
      <c r="H1197" s="217"/>
      <c r="I1197" s="217"/>
      <c r="J1197" s="218"/>
      <c r="K1197" s="218"/>
      <c r="L1197" s="217"/>
      <c r="M1197" s="217"/>
      <c r="N1197" s="217"/>
      <c r="O1197" s="217"/>
      <c r="P1197" s="217"/>
      <c r="Q1197" s="217"/>
      <c r="R1197" s="217"/>
      <c r="S1197" s="217"/>
      <c r="T1197" s="217"/>
      <c r="U1197" s="217"/>
      <c r="V1197" s="217"/>
      <c r="W1197" s="217"/>
    </row>
    <row r="1198" spans="7:23" x14ac:dyDescent="0.2">
      <c r="G1198" s="217"/>
      <c r="H1198" s="217"/>
      <c r="I1198" s="217"/>
      <c r="J1198" s="218"/>
      <c r="K1198" s="218"/>
      <c r="L1198" s="217"/>
      <c r="M1198" s="217"/>
      <c r="N1198" s="217"/>
      <c r="O1198" s="217"/>
      <c r="P1198" s="217"/>
      <c r="Q1198" s="217"/>
      <c r="R1198" s="217"/>
      <c r="S1198" s="217"/>
      <c r="T1198" s="217"/>
      <c r="U1198" s="217"/>
      <c r="V1198" s="217"/>
      <c r="W1198" s="217"/>
    </row>
    <row r="1199" spans="7:23" x14ac:dyDescent="0.2">
      <c r="G1199" s="217"/>
      <c r="H1199" s="217"/>
      <c r="I1199" s="217"/>
      <c r="J1199" s="218"/>
      <c r="K1199" s="218"/>
      <c r="L1199" s="217"/>
      <c r="M1199" s="217"/>
      <c r="N1199" s="217"/>
      <c r="O1199" s="217"/>
      <c r="P1199" s="217"/>
      <c r="Q1199" s="217"/>
      <c r="R1199" s="217"/>
      <c r="S1199" s="217"/>
      <c r="T1199" s="217"/>
      <c r="U1199" s="217"/>
      <c r="V1199" s="217"/>
      <c r="W1199" s="217"/>
    </row>
    <row r="1200" spans="7:23" x14ac:dyDescent="0.2">
      <c r="G1200" s="217"/>
      <c r="H1200" s="217"/>
      <c r="I1200" s="217"/>
      <c r="J1200" s="218"/>
      <c r="K1200" s="218"/>
      <c r="L1200" s="217"/>
      <c r="M1200" s="217"/>
      <c r="N1200" s="217"/>
      <c r="O1200" s="217"/>
      <c r="P1200" s="217"/>
      <c r="Q1200" s="217"/>
      <c r="R1200" s="217"/>
      <c r="S1200" s="217"/>
      <c r="T1200" s="217"/>
      <c r="U1200" s="217"/>
      <c r="V1200" s="217"/>
      <c r="W1200" s="217"/>
    </row>
    <row r="1201" spans="7:23" x14ac:dyDescent="0.2">
      <c r="G1201" s="217"/>
      <c r="H1201" s="217"/>
      <c r="I1201" s="217"/>
      <c r="J1201" s="218"/>
      <c r="K1201" s="218"/>
      <c r="L1201" s="217"/>
      <c r="M1201" s="217"/>
      <c r="N1201" s="217"/>
      <c r="O1201" s="217"/>
      <c r="P1201" s="217"/>
      <c r="Q1201" s="217"/>
      <c r="R1201" s="217"/>
      <c r="S1201" s="217"/>
      <c r="T1201" s="217"/>
      <c r="U1201" s="217"/>
      <c r="V1201" s="217"/>
      <c r="W1201" s="217"/>
    </row>
    <row r="1202" spans="7:23" x14ac:dyDescent="0.2">
      <c r="G1202" s="217"/>
      <c r="H1202" s="217"/>
      <c r="I1202" s="217"/>
      <c r="J1202" s="218"/>
      <c r="K1202" s="218"/>
      <c r="L1202" s="217"/>
      <c r="M1202" s="217"/>
      <c r="N1202" s="217"/>
      <c r="O1202" s="217"/>
      <c r="P1202" s="217"/>
      <c r="Q1202" s="217"/>
      <c r="R1202" s="217"/>
      <c r="S1202" s="217"/>
      <c r="T1202" s="217"/>
      <c r="U1202" s="217"/>
      <c r="V1202" s="217"/>
      <c r="W1202" s="217"/>
    </row>
    <row r="1203" spans="7:23" x14ac:dyDescent="0.2">
      <c r="G1203" s="217"/>
      <c r="H1203" s="217"/>
      <c r="I1203" s="217"/>
      <c r="J1203" s="218"/>
      <c r="K1203" s="218"/>
      <c r="L1203" s="217"/>
      <c r="M1203" s="217"/>
      <c r="N1203" s="217"/>
      <c r="O1203" s="217"/>
      <c r="P1203" s="217"/>
      <c r="Q1203" s="217"/>
      <c r="R1203" s="217"/>
      <c r="S1203" s="217"/>
      <c r="T1203" s="217"/>
      <c r="U1203" s="217"/>
      <c r="V1203" s="217"/>
      <c r="W1203" s="217"/>
    </row>
    <row r="1204" spans="7:23" x14ac:dyDescent="0.2">
      <c r="G1204" s="217"/>
      <c r="H1204" s="217"/>
      <c r="I1204" s="217"/>
      <c r="J1204" s="218"/>
      <c r="K1204" s="218"/>
      <c r="L1204" s="217"/>
      <c r="M1204" s="217"/>
      <c r="N1204" s="217"/>
      <c r="O1204" s="217"/>
      <c r="P1204" s="217"/>
      <c r="Q1204" s="217"/>
      <c r="R1204" s="217"/>
      <c r="S1204" s="217"/>
      <c r="T1204" s="217"/>
      <c r="U1204" s="217"/>
      <c r="V1204" s="217"/>
      <c r="W1204" s="217"/>
    </row>
    <row r="1205" spans="7:23" x14ac:dyDescent="0.2">
      <c r="G1205" s="217"/>
      <c r="H1205" s="217"/>
      <c r="I1205" s="217"/>
      <c r="J1205" s="218"/>
      <c r="K1205" s="218"/>
      <c r="L1205" s="217"/>
      <c r="M1205" s="217"/>
      <c r="N1205" s="217"/>
      <c r="O1205" s="217"/>
      <c r="P1205" s="217"/>
      <c r="Q1205" s="217"/>
      <c r="R1205" s="217"/>
      <c r="S1205" s="217"/>
      <c r="T1205" s="217"/>
      <c r="U1205" s="217"/>
      <c r="V1205" s="217"/>
      <c r="W1205" s="217"/>
    </row>
    <row r="1206" spans="7:23" x14ac:dyDescent="0.2">
      <c r="G1206" s="217"/>
      <c r="H1206" s="217"/>
      <c r="I1206" s="217"/>
      <c r="J1206" s="218"/>
      <c r="K1206" s="218"/>
      <c r="L1206" s="217"/>
      <c r="M1206" s="217"/>
      <c r="N1206" s="217"/>
      <c r="O1206" s="217"/>
      <c r="P1206" s="217"/>
      <c r="Q1206" s="217"/>
      <c r="R1206" s="217"/>
      <c r="S1206" s="217"/>
      <c r="T1206" s="217"/>
      <c r="U1206" s="217"/>
      <c r="V1206" s="217"/>
      <c r="W1206" s="217"/>
    </row>
    <row r="1207" spans="7:23" x14ac:dyDescent="0.2">
      <c r="G1207" s="217"/>
      <c r="H1207" s="217"/>
      <c r="I1207" s="217"/>
      <c r="J1207" s="218"/>
      <c r="K1207" s="218"/>
      <c r="L1207" s="217"/>
      <c r="M1207" s="217"/>
      <c r="N1207" s="217"/>
      <c r="O1207" s="217"/>
      <c r="P1207" s="217"/>
      <c r="Q1207" s="217"/>
      <c r="R1207" s="217"/>
      <c r="S1207" s="217"/>
      <c r="T1207" s="217"/>
      <c r="U1207" s="217"/>
      <c r="V1207" s="217"/>
      <c r="W1207" s="217"/>
    </row>
    <row r="1208" spans="7:23" x14ac:dyDescent="0.2">
      <c r="G1208" s="217"/>
      <c r="H1208" s="217"/>
      <c r="I1208" s="217"/>
      <c r="J1208" s="218"/>
      <c r="K1208" s="218"/>
      <c r="L1208" s="217"/>
      <c r="M1208" s="217"/>
      <c r="N1208" s="217"/>
      <c r="O1208" s="217"/>
      <c r="P1208" s="217"/>
      <c r="Q1208" s="217"/>
      <c r="R1208" s="217"/>
      <c r="S1208" s="217"/>
      <c r="T1208" s="217"/>
      <c r="U1208" s="217"/>
      <c r="V1208" s="217"/>
      <c r="W1208" s="217"/>
    </row>
    <row r="1209" spans="7:23" x14ac:dyDescent="0.2">
      <c r="G1209" s="217"/>
      <c r="H1209" s="217"/>
      <c r="I1209" s="217"/>
      <c r="J1209" s="218"/>
      <c r="K1209" s="218"/>
      <c r="L1209" s="217"/>
      <c r="M1209" s="217"/>
      <c r="N1209" s="217"/>
      <c r="O1209" s="217"/>
      <c r="P1209" s="217"/>
      <c r="Q1209" s="217"/>
      <c r="R1209" s="217"/>
      <c r="S1209" s="217"/>
      <c r="T1209" s="217"/>
      <c r="U1209" s="217"/>
      <c r="V1209" s="217"/>
      <c r="W1209" s="217"/>
    </row>
    <row r="1210" spans="7:23" x14ac:dyDescent="0.2">
      <c r="G1210" s="217"/>
      <c r="H1210" s="217"/>
      <c r="I1210" s="217"/>
      <c r="J1210" s="218"/>
      <c r="K1210" s="218"/>
      <c r="L1210" s="217"/>
      <c r="M1210" s="217"/>
      <c r="N1210" s="217"/>
      <c r="O1210" s="217"/>
      <c r="P1210" s="217"/>
      <c r="Q1210" s="217"/>
      <c r="R1210" s="217"/>
      <c r="S1210" s="217"/>
      <c r="T1210" s="217"/>
      <c r="U1210" s="217"/>
      <c r="V1210" s="217"/>
      <c r="W1210" s="217"/>
    </row>
    <row r="1211" spans="7:23" x14ac:dyDescent="0.2">
      <c r="G1211" s="217"/>
      <c r="H1211" s="217"/>
      <c r="I1211" s="217"/>
      <c r="J1211" s="218"/>
      <c r="K1211" s="218"/>
      <c r="L1211" s="217"/>
      <c r="M1211" s="217"/>
      <c r="N1211" s="217"/>
      <c r="O1211" s="217"/>
      <c r="P1211" s="217"/>
      <c r="Q1211" s="217"/>
      <c r="R1211" s="217"/>
      <c r="S1211" s="217"/>
      <c r="T1211" s="217"/>
      <c r="U1211" s="217"/>
      <c r="V1211" s="217"/>
      <c r="W1211" s="217"/>
    </row>
    <row r="1212" spans="7:23" x14ac:dyDescent="0.2">
      <c r="G1212" s="217"/>
      <c r="H1212" s="217"/>
      <c r="I1212" s="217"/>
      <c r="J1212" s="218"/>
      <c r="K1212" s="218"/>
      <c r="L1212" s="217"/>
      <c r="M1212" s="217"/>
      <c r="N1212" s="217"/>
      <c r="O1212" s="217"/>
      <c r="P1212" s="217"/>
      <c r="Q1212" s="217"/>
      <c r="R1212" s="217"/>
      <c r="S1212" s="217"/>
      <c r="T1212" s="217"/>
      <c r="U1212" s="217"/>
      <c r="V1212" s="217"/>
      <c r="W1212" s="217"/>
    </row>
    <row r="1213" spans="7:23" x14ac:dyDescent="0.2">
      <c r="G1213" s="217"/>
      <c r="H1213" s="217"/>
      <c r="I1213" s="217"/>
      <c r="J1213" s="218"/>
      <c r="K1213" s="218"/>
      <c r="L1213" s="217"/>
      <c r="M1213" s="217"/>
      <c r="N1213" s="217"/>
      <c r="O1213" s="217"/>
      <c r="P1213" s="217"/>
      <c r="Q1213" s="217"/>
      <c r="R1213" s="217"/>
      <c r="S1213" s="217"/>
      <c r="T1213" s="217"/>
      <c r="U1213" s="217"/>
      <c r="V1213" s="217"/>
      <c r="W1213" s="217"/>
    </row>
    <row r="1214" spans="7:23" x14ac:dyDescent="0.2">
      <c r="G1214" s="217"/>
      <c r="H1214" s="217"/>
      <c r="I1214" s="217"/>
      <c r="J1214" s="218"/>
      <c r="K1214" s="218"/>
      <c r="L1214" s="217"/>
      <c r="M1214" s="217"/>
      <c r="N1214" s="217"/>
      <c r="O1214" s="217"/>
      <c r="P1214" s="217"/>
      <c r="Q1214" s="217"/>
      <c r="R1214" s="217"/>
      <c r="S1214" s="217"/>
      <c r="T1214" s="217"/>
      <c r="U1214" s="217"/>
      <c r="V1214" s="217"/>
      <c r="W1214" s="217"/>
    </row>
    <row r="1215" spans="7:23" x14ac:dyDescent="0.2">
      <c r="G1215" s="217"/>
      <c r="H1215" s="217"/>
      <c r="I1215" s="217"/>
      <c r="J1215" s="218"/>
      <c r="K1215" s="218"/>
      <c r="L1215" s="217"/>
      <c r="M1215" s="217"/>
      <c r="N1215" s="217"/>
      <c r="O1215" s="217"/>
      <c r="P1215" s="217"/>
      <c r="Q1215" s="217"/>
      <c r="R1215" s="217"/>
      <c r="S1215" s="217"/>
      <c r="T1215" s="217"/>
      <c r="U1215" s="217"/>
      <c r="V1215" s="217"/>
      <c r="W1215" s="217"/>
    </row>
    <row r="1216" spans="7:23" x14ac:dyDescent="0.2">
      <c r="G1216" s="217"/>
      <c r="H1216" s="217"/>
      <c r="I1216" s="217"/>
      <c r="J1216" s="218"/>
      <c r="K1216" s="218"/>
      <c r="L1216" s="217"/>
      <c r="M1216" s="217"/>
      <c r="N1216" s="217"/>
      <c r="O1216" s="217"/>
      <c r="P1216" s="217"/>
      <c r="Q1216" s="217"/>
      <c r="R1216" s="217"/>
      <c r="S1216" s="217"/>
      <c r="T1216" s="217"/>
      <c r="U1216" s="217"/>
      <c r="V1216" s="217"/>
      <c r="W1216" s="217"/>
    </row>
    <row r="1217" spans="7:23" x14ac:dyDescent="0.2">
      <c r="G1217" s="217"/>
      <c r="H1217" s="217"/>
      <c r="I1217" s="217"/>
      <c r="J1217" s="218"/>
      <c r="K1217" s="218"/>
      <c r="L1217" s="217"/>
      <c r="M1217" s="217"/>
      <c r="N1217" s="217"/>
      <c r="O1217" s="217"/>
      <c r="P1217" s="217"/>
      <c r="Q1217" s="217"/>
      <c r="R1217" s="217"/>
      <c r="S1217" s="217"/>
      <c r="T1217" s="217"/>
      <c r="U1217" s="217"/>
      <c r="V1217" s="217"/>
      <c r="W1217" s="217"/>
    </row>
    <row r="1218" spans="7:23" x14ac:dyDescent="0.2">
      <c r="G1218" s="217"/>
      <c r="H1218" s="217"/>
      <c r="I1218" s="217"/>
      <c r="J1218" s="218"/>
      <c r="K1218" s="218"/>
      <c r="L1218" s="217"/>
      <c r="M1218" s="217"/>
      <c r="N1218" s="217"/>
      <c r="O1218" s="217"/>
      <c r="P1218" s="217"/>
      <c r="Q1218" s="217"/>
      <c r="R1218" s="217"/>
      <c r="S1218" s="217"/>
      <c r="T1218" s="217"/>
      <c r="U1218" s="217"/>
      <c r="V1218" s="217"/>
      <c r="W1218" s="217"/>
    </row>
    <row r="1219" spans="7:23" x14ac:dyDescent="0.2">
      <c r="G1219" s="217"/>
      <c r="H1219" s="217"/>
      <c r="I1219" s="217"/>
      <c r="J1219" s="218"/>
      <c r="K1219" s="218"/>
      <c r="L1219" s="217"/>
      <c r="M1219" s="217"/>
      <c r="N1219" s="217"/>
      <c r="O1219" s="217"/>
      <c r="P1219" s="217"/>
      <c r="Q1219" s="217"/>
      <c r="R1219" s="217"/>
      <c r="S1219" s="217"/>
      <c r="T1219" s="217"/>
      <c r="U1219" s="217"/>
      <c r="V1219" s="217"/>
      <c r="W1219" s="217"/>
    </row>
    <row r="1220" spans="7:23" x14ac:dyDescent="0.2">
      <c r="G1220" s="217"/>
      <c r="H1220" s="217"/>
      <c r="I1220" s="217"/>
      <c r="J1220" s="218"/>
      <c r="K1220" s="218"/>
      <c r="L1220" s="217"/>
      <c r="M1220" s="217"/>
      <c r="N1220" s="217"/>
      <c r="O1220" s="217"/>
      <c r="P1220" s="217"/>
      <c r="Q1220" s="217"/>
      <c r="R1220" s="217"/>
      <c r="S1220" s="217"/>
      <c r="T1220" s="217"/>
      <c r="U1220" s="217"/>
      <c r="V1220" s="217"/>
      <c r="W1220" s="217"/>
    </row>
    <row r="1221" spans="7:23" x14ac:dyDescent="0.2">
      <c r="G1221" s="217"/>
      <c r="H1221" s="217"/>
      <c r="I1221" s="217"/>
      <c r="J1221" s="218"/>
      <c r="K1221" s="218"/>
      <c r="L1221" s="217"/>
      <c r="M1221" s="217"/>
      <c r="N1221" s="217"/>
      <c r="O1221" s="217"/>
      <c r="P1221" s="217"/>
      <c r="Q1221" s="217"/>
      <c r="R1221" s="217"/>
      <c r="S1221" s="217"/>
      <c r="T1221" s="217"/>
      <c r="U1221" s="217"/>
      <c r="V1221" s="217"/>
      <c r="W1221" s="217"/>
    </row>
    <row r="1222" spans="7:23" x14ac:dyDescent="0.2">
      <c r="G1222" s="217"/>
      <c r="H1222" s="217"/>
      <c r="I1222" s="217"/>
      <c r="J1222" s="218"/>
      <c r="K1222" s="218"/>
      <c r="L1222" s="217"/>
      <c r="M1222" s="217"/>
      <c r="N1222" s="217"/>
      <c r="O1222" s="217"/>
      <c r="P1222" s="217"/>
      <c r="Q1222" s="217"/>
      <c r="R1222" s="217"/>
      <c r="S1222" s="217"/>
      <c r="T1222" s="217"/>
      <c r="U1222" s="217"/>
      <c r="V1222" s="217"/>
      <c r="W1222" s="217"/>
    </row>
    <row r="1223" spans="7:23" x14ac:dyDescent="0.2">
      <c r="G1223" s="217"/>
      <c r="H1223" s="217"/>
      <c r="I1223" s="217"/>
      <c r="J1223" s="218"/>
      <c r="K1223" s="218"/>
      <c r="L1223" s="217"/>
      <c r="M1223" s="217"/>
      <c r="N1223" s="217"/>
      <c r="O1223" s="217"/>
      <c r="P1223" s="217"/>
      <c r="Q1223" s="217"/>
      <c r="R1223" s="217"/>
      <c r="S1223" s="217"/>
      <c r="T1223" s="217"/>
      <c r="U1223" s="217"/>
      <c r="V1223" s="217"/>
      <c r="W1223" s="217"/>
    </row>
    <row r="1224" spans="7:23" x14ac:dyDescent="0.2">
      <c r="G1224" s="217"/>
      <c r="H1224" s="217"/>
      <c r="I1224" s="217"/>
      <c r="J1224" s="218"/>
      <c r="K1224" s="218"/>
      <c r="L1224" s="217"/>
      <c r="M1224" s="217"/>
      <c r="N1224" s="217"/>
      <c r="O1224" s="217"/>
      <c r="P1224" s="217"/>
      <c r="Q1224" s="217"/>
      <c r="R1224" s="217"/>
      <c r="S1224" s="217"/>
      <c r="T1224" s="217"/>
      <c r="U1224" s="217"/>
      <c r="V1224" s="217"/>
      <c r="W1224" s="217"/>
    </row>
    <row r="1225" spans="7:23" x14ac:dyDescent="0.2">
      <c r="G1225" s="217"/>
      <c r="H1225" s="217"/>
      <c r="I1225" s="217"/>
      <c r="J1225" s="218"/>
      <c r="K1225" s="218"/>
      <c r="L1225" s="217"/>
      <c r="M1225" s="217"/>
      <c r="N1225" s="217"/>
      <c r="O1225" s="217"/>
      <c r="P1225" s="217"/>
      <c r="Q1225" s="217"/>
      <c r="R1225" s="217"/>
      <c r="S1225" s="217"/>
      <c r="T1225" s="217"/>
      <c r="U1225" s="217"/>
      <c r="V1225" s="217"/>
      <c r="W1225" s="217"/>
    </row>
    <row r="1226" spans="7:23" x14ac:dyDescent="0.2">
      <c r="G1226" s="217"/>
      <c r="H1226" s="217"/>
      <c r="I1226" s="217"/>
      <c r="J1226" s="218"/>
      <c r="K1226" s="218"/>
      <c r="L1226" s="217"/>
      <c r="M1226" s="217"/>
      <c r="N1226" s="217"/>
      <c r="O1226" s="217"/>
      <c r="P1226" s="217"/>
      <c r="Q1226" s="217"/>
      <c r="R1226" s="217"/>
      <c r="S1226" s="217"/>
      <c r="T1226" s="217"/>
      <c r="U1226" s="217"/>
      <c r="V1226" s="217"/>
      <c r="W1226" s="217"/>
    </row>
    <row r="1227" spans="7:23" x14ac:dyDescent="0.2">
      <c r="G1227" s="217"/>
      <c r="H1227" s="217"/>
      <c r="I1227" s="217"/>
      <c r="J1227" s="218"/>
      <c r="K1227" s="218"/>
      <c r="L1227" s="217"/>
      <c r="M1227" s="217"/>
      <c r="N1227" s="217"/>
      <c r="O1227" s="217"/>
      <c r="P1227" s="217"/>
      <c r="Q1227" s="217"/>
      <c r="R1227" s="217"/>
      <c r="S1227" s="217"/>
      <c r="T1227" s="217"/>
      <c r="U1227" s="217"/>
      <c r="V1227" s="217"/>
      <c r="W1227" s="217"/>
    </row>
    <row r="1228" spans="7:23" x14ac:dyDescent="0.2">
      <c r="G1228" s="217"/>
      <c r="H1228" s="217"/>
      <c r="I1228" s="217"/>
      <c r="J1228" s="218"/>
      <c r="K1228" s="218"/>
      <c r="L1228" s="217"/>
      <c r="M1228" s="217"/>
      <c r="N1228" s="217"/>
      <c r="O1228" s="217"/>
      <c r="P1228" s="217"/>
      <c r="Q1228" s="217"/>
      <c r="R1228" s="217"/>
      <c r="S1228" s="217"/>
      <c r="T1228" s="217"/>
      <c r="U1228" s="217"/>
      <c r="V1228" s="217"/>
      <c r="W1228" s="217"/>
    </row>
    <row r="1229" spans="7:23" x14ac:dyDescent="0.2">
      <c r="G1229" s="217"/>
      <c r="H1229" s="217"/>
      <c r="I1229" s="217"/>
      <c r="J1229" s="218"/>
      <c r="K1229" s="218"/>
      <c r="L1229" s="217"/>
      <c r="M1229" s="217"/>
      <c r="N1229" s="217"/>
      <c r="O1229" s="217"/>
      <c r="P1229" s="217"/>
      <c r="Q1229" s="217"/>
      <c r="R1229" s="217"/>
      <c r="S1229" s="217"/>
      <c r="T1229" s="217"/>
      <c r="U1229" s="217"/>
      <c r="V1229" s="217"/>
      <c r="W1229" s="217"/>
    </row>
    <row r="1230" spans="7:23" x14ac:dyDescent="0.2">
      <c r="G1230" s="217"/>
      <c r="H1230" s="217"/>
      <c r="I1230" s="217"/>
      <c r="J1230" s="218"/>
      <c r="K1230" s="218"/>
      <c r="L1230" s="217"/>
      <c r="M1230" s="217"/>
      <c r="N1230" s="217"/>
      <c r="O1230" s="217"/>
      <c r="P1230" s="217"/>
      <c r="Q1230" s="217"/>
      <c r="R1230" s="217"/>
      <c r="S1230" s="217"/>
      <c r="T1230" s="217"/>
      <c r="U1230" s="217"/>
      <c r="V1230" s="217"/>
      <c r="W1230" s="217"/>
    </row>
    <row r="1231" spans="7:23" x14ac:dyDescent="0.2">
      <c r="G1231" s="217"/>
      <c r="H1231" s="217"/>
      <c r="I1231" s="217"/>
      <c r="J1231" s="218"/>
      <c r="K1231" s="218"/>
      <c r="L1231" s="217"/>
      <c r="M1231" s="217"/>
      <c r="N1231" s="217"/>
      <c r="O1231" s="217"/>
      <c r="P1231" s="217"/>
      <c r="Q1231" s="217"/>
      <c r="R1231" s="217"/>
      <c r="S1231" s="217"/>
      <c r="T1231" s="217"/>
      <c r="U1231" s="217"/>
      <c r="V1231" s="217"/>
      <c r="W1231" s="217"/>
    </row>
    <row r="1232" spans="7:23" x14ac:dyDescent="0.2">
      <c r="G1232" s="217"/>
      <c r="H1232" s="217"/>
      <c r="I1232" s="217"/>
      <c r="J1232" s="218"/>
      <c r="K1232" s="218"/>
      <c r="L1232" s="217"/>
      <c r="M1232" s="217"/>
      <c r="N1232" s="217"/>
      <c r="O1232" s="217"/>
      <c r="P1232" s="217"/>
      <c r="Q1232" s="217"/>
      <c r="R1232" s="217"/>
      <c r="S1232" s="217"/>
      <c r="T1232" s="217"/>
      <c r="U1232" s="217"/>
      <c r="V1232" s="217"/>
      <c r="W1232" s="217"/>
    </row>
    <row r="1233" spans="7:23" x14ac:dyDescent="0.2">
      <c r="G1233" s="217"/>
      <c r="H1233" s="217"/>
      <c r="I1233" s="217"/>
      <c r="J1233" s="218"/>
      <c r="K1233" s="218"/>
      <c r="L1233" s="217"/>
      <c r="M1233" s="217"/>
      <c r="N1233" s="217"/>
      <c r="O1233" s="217"/>
      <c r="P1233" s="217"/>
      <c r="Q1233" s="217"/>
      <c r="R1233" s="217"/>
      <c r="S1233" s="217"/>
      <c r="T1233" s="217"/>
      <c r="U1233" s="217"/>
      <c r="V1233" s="217"/>
      <c r="W1233" s="217"/>
    </row>
    <row r="1234" spans="7:23" x14ac:dyDescent="0.2">
      <c r="G1234" s="217"/>
      <c r="H1234" s="217"/>
      <c r="I1234" s="217"/>
      <c r="J1234" s="218"/>
      <c r="K1234" s="218"/>
      <c r="L1234" s="217"/>
      <c r="M1234" s="217"/>
      <c r="N1234" s="217"/>
      <c r="O1234" s="217"/>
      <c r="P1234" s="217"/>
      <c r="Q1234" s="217"/>
      <c r="R1234" s="217"/>
      <c r="S1234" s="217"/>
      <c r="T1234" s="217"/>
      <c r="U1234" s="217"/>
      <c r="V1234" s="217"/>
      <c r="W1234" s="217"/>
    </row>
    <row r="1235" spans="7:23" x14ac:dyDescent="0.2">
      <c r="G1235" s="217"/>
      <c r="H1235" s="217"/>
      <c r="I1235" s="217"/>
      <c r="J1235" s="218"/>
      <c r="K1235" s="218"/>
      <c r="L1235" s="217"/>
      <c r="M1235" s="217"/>
      <c r="N1235" s="217"/>
      <c r="O1235" s="217"/>
      <c r="P1235" s="217"/>
      <c r="Q1235" s="217"/>
      <c r="R1235" s="217"/>
      <c r="S1235" s="217"/>
      <c r="T1235" s="217"/>
      <c r="U1235" s="217"/>
      <c r="V1235" s="217"/>
      <c r="W1235" s="217"/>
    </row>
    <row r="1236" spans="7:23" x14ac:dyDescent="0.2">
      <c r="G1236" s="217"/>
      <c r="H1236" s="217"/>
      <c r="I1236" s="217"/>
      <c r="J1236" s="218"/>
      <c r="K1236" s="218"/>
      <c r="L1236" s="217"/>
      <c r="M1236" s="217"/>
      <c r="N1236" s="217"/>
      <c r="O1236" s="217"/>
      <c r="P1236" s="217"/>
      <c r="Q1236" s="217"/>
      <c r="R1236" s="217"/>
      <c r="S1236" s="217"/>
      <c r="T1236" s="217"/>
      <c r="U1236" s="217"/>
      <c r="V1236" s="217"/>
      <c r="W1236" s="217"/>
    </row>
    <row r="1237" spans="7:23" x14ac:dyDescent="0.2">
      <c r="G1237" s="217"/>
      <c r="H1237" s="217"/>
      <c r="I1237" s="217"/>
      <c r="J1237" s="218"/>
      <c r="K1237" s="218"/>
      <c r="L1237" s="217"/>
      <c r="M1237" s="217"/>
      <c r="N1237" s="217"/>
      <c r="O1237" s="217"/>
      <c r="P1237" s="217"/>
      <c r="Q1237" s="217"/>
      <c r="R1237" s="217"/>
      <c r="S1237" s="217"/>
      <c r="T1237" s="217"/>
      <c r="U1237" s="217"/>
      <c r="V1237" s="217"/>
      <c r="W1237" s="217"/>
    </row>
    <row r="1238" spans="7:23" x14ac:dyDescent="0.2">
      <c r="G1238" s="217"/>
      <c r="H1238" s="217"/>
      <c r="I1238" s="217"/>
      <c r="J1238" s="218"/>
      <c r="K1238" s="218"/>
      <c r="L1238" s="217"/>
      <c r="M1238" s="217"/>
      <c r="N1238" s="217"/>
      <c r="O1238" s="217"/>
      <c r="P1238" s="217"/>
      <c r="Q1238" s="217"/>
      <c r="R1238" s="217"/>
      <c r="S1238" s="217"/>
      <c r="T1238" s="217"/>
      <c r="U1238" s="217"/>
      <c r="V1238" s="217"/>
      <c r="W1238" s="217"/>
    </row>
    <row r="1239" spans="7:23" x14ac:dyDescent="0.2">
      <c r="G1239" s="217"/>
      <c r="H1239" s="217"/>
      <c r="I1239" s="217"/>
      <c r="J1239" s="218"/>
      <c r="K1239" s="218"/>
      <c r="L1239" s="217"/>
      <c r="M1239" s="217"/>
      <c r="N1239" s="217"/>
      <c r="O1239" s="217"/>
      <c r="P1239" s="217"/>
      <c r="Q1239" s="217"/>
      <c r="R1239" s="217"/>
      <c r="S1239" s="217"/>
      <c r="T1239" s="217"/>
      <c r="U1239" s="217"/>
      <c r="V1239" s="217"/>
      <c r="W1239" s="217"/>
    </row>
    <row r="1240" spans="7:23" x14ac:dyDescent="0.2">
      <c r="G1240" s="217"/>
      <c r="H1240" s="217"/>
      <c r="I1240" s="217"/>
      <c r="J1240" s="218"/>
      <c r="K1240" s="218"/>
      <c r="L1240" s="217"/>
      <c r="M1240" s="217"/>
      <c r="N1240" s="217"/>
      <c r="O1240" s="217"/>
      <c r="P1240" s="217"/>
      <c r="Q1240" s="217"/>
      <c r="R1240" s="217"/>
      <c r="S1240" s="217"/>
      <c r="T1240" s="217"/>
      <c r="U1240" s="217"/>
      <c r="V1240" s="217"/>
      <c r="W1240" s="217"/>
    </row>
    <row r="1241" spans="7:23" x14ac:dyDescent="0.2">
      <c r="G1241" s="217"/>
      <c r="H1241" s="217"/>
      <c r="I1241" s="217"/>
      <c r="J1241" s="218"/>
      <c r="K1241" s="218"/>
      <c r="L1241" s="217"/>
      <c r="M1241" s="217"/>
      <c r="N1241" s="217"/>
      <c r="O1241" s="217"/>
      <c r="P1241" s="217"/>
      <c r="Q1241" s="217"/>
      <c r="R1241" s="217"/>
      <c r="S1241" s="217"/>
      <c r="T1241" s="217"/>
      <c r="U1241" s="217"/>
      <c r="V1241" s="217"/>
      <c r="W1241" s="217"/>
    </row>
    <row r="1242" spans="7:23" x14ac:dyDescent="0.2">
      <c r="G1242" s="217"/>
      <c r="H1242" s="217"/>
      <c r="I1242" s="217"/>
      <c r="J1242" s="218"/>
      <c r="K1242" s="218"/>
      <c r="L1242" s="217"/>
      <c r="M1242" s="217"/>
      <c r="N1242" s="217"/>
      <c r="O1242" s="217"/>
      <c r="P1242" s="217"/>
      <c r="Q1242" s="217"/>
      <c r="R1242" s="217"/>
      <c r="S1242" s="217"/>
      <c r="T1242" s="217"/>
      <c r="U1242" s="217"/>
      <c r="V1242" s="217"/>
      <c r="W1242" s="217"/>
    </row>
    <row r="1243" spans="7:23" x14ac:dyDescent="0.2">
      <c r="G1243" s="217"/>
      <c r="H1243" s="217"/>
      <c r="I1243" s="217"/>
      <c r="J1243" s="218"/>
      <c r="K1243" s="218"/>
      <c r="L1243" s="217"/>
      <c r="M1243" s="217"/>
      <c r="N1243" s="217"/>
      <c r="O1243" s="217"/>
      <c r="P1243" s="217"/>
      <c r="Q1243" s="217"/>
      <c r="R1243" s="217"/>
      <c r="S1243" s="217"/>
      <c r="T1243" s="217"/>
      <c r="U1243" s="217"/>
      <c r="V1243" s="217"/>
      <c r="W1243" s="217"/>
    </row>
    <row r="1244" spans="7:23" x14ac:dyDescent="0.2">
      <c r="G1244" s="217"/>
      <c r="H1244" s="217"/>
      <c r="I1244" s="217"/>
      <c r="J1244" s="218"/>
      <c r="K1244" s="218"/>
      <c r="L1244" s="217"/>
      <c r="M1244" s="217"/>
      <c r="N1244" s="217"/>
      <c r="O1244" s="217"/>
      <c r="P1244" s="217"/>
      <c r="Q1244" s="217"/>
      <c r="R1244" s="217"/>
      <c r="S1244" s="217"/>
      <c r="T1244" s="217"/>
      <c r="U1244" s="217"/>
      <c r="V1244" s="217"/>
      <c r="W1244" s="217"/>
    </row>
    <row r="1245" spans="7:23" x14ac:dyDescent="0.2">
      <c r="G1245" s="217"/>
      <c r="H1245" s="217"/>
      <c r="I1245" s="217"/>
      <c r="J1245" s="218"/>
      <c r="K1245" s="218"/>
      <c r="L1245" s="217"/>
      <c r="M1245" s="217"/>
      <c r="N1245" s="217"/>
      <c r="O1245" s="217"/>
      <c r="P1245" s="217"/>
      <c r="Q1245" s="217"/>
      <c r="R1245" s="217"/>
      <c r="S1245" s="217"/>
      <c r="T1245" s="217"/>
      <c r="U1245" s="217"/>
      <c r="V1245" s="217"/>
      <c r="W1245" s="217"/>
    </row>
    <row r="1246" spans="7:23" x14ac:dyDescent="0.2">
      <c r="G1246" s="217"/>
      <c r="H1246" s="217"/>
      <c r="I1246" s="217"/>
      <c r="J1246" s="218"/>
      <c r="K1246" s="218"/>
      <c r="L1246" s="217"/>
      <c r="M1246" s="217"/>
      <c r="N1246" s="217"/>
      <c r="O1246" s="217"/>
      <c r="P1246" s="217"/>
      <c r="Q1246" s="217"/>
      <c r="R1246" s="217"/>
      <c r="S1246" s="217"/>
      <c r="T1246" s="217"/>
      <c r="U1246" s="217"/>
      <c r="V1246" s="217"/>
      <c r="W1246" s="217"/>
    </row>
    <row r="1247" spans="7:23" x14ac:dyDescent="0.2">
      <c r="G1247" s="217"/>
      <c r="H1247" s="217"/>
      <c r="I1247" s="217"/>
      <c r="J1247" s="218"/>
      <c r="K1247" s="218"/>
      <c r="L1247" s="217"/>
      <c r="M1247" s="217"/>
      <c r="N1247" s="217"/>
      <c r="O1247" s="217"/>
      <c r="P1247" s="217"/>
      <c r="Q1247" s="217"/>
      <c r="R1247" s="217"/>
      <c r="S1247" s="217"/>
      <c r="T1247" s="217"/>
      <c r="U1247" s="217"/>
      <c r="V1247" s="217"/>
      <c r="W1247" s="217"/>
    </row>
    <row r="1248" spans="7:23" x14ac:dyDescent="0.2">
      <c r="G1248" s="217"/>
      <c r="H1248" s="217"/>
      <c r="I1248" s="217"/>
      <c r="J1248" s="218"/>
      <c r="K1248" s="218"/>
      <c r="L1248" s="217"/>
      <c r="M1248" s="217"/>
      <c r="N1248" s="217"/>
      <c r="O1248" s="217"/>
      <c r="P1248" s="217"/>
      <c r="Q1248" s="217"/>
      <c r="R1248" s="217"/>
      <c r="S1248" s="217"/>
      <c r="T1248" s="217"/>
      <c r="U1248" s="217"/>
      <c r="V1248" s="217"/>
      <c r="W1248" s="217"/>
    </row>
    <row r="1249" spans="7:23" x14ac:dyDescent="0.2">
      <c r="G1249" s="217"/>
      <c r="H1249" s="217"/>
      <c r="I1249" s="217"/>
      <c r="J1249" s="218"/>
      <c r="K1249" s="218"/>
      <c r="L1249" s="217"/>
      <c r="M1249" s="217"/>
      <c r="N1249" s="217"/>
      <c r="O1249" s="217"/>
      <c r="P1249" s="217"/>
      <c r="Q1249" s="217"/>
      <c r="R1249" s="217"/>
      <c r="S1249" s="217"/>
      <c r="T1249" s="217"/>
      <c r="U1249" s="217"/>
      <c r="V1249" s="217"/>
      <c r="W1249" s="217"/>
    </row>
    <row r="1250" spans="7:23" x14ac:dyDescent="0.2">
      <c r="G1250" s="217"/>
      <c r="H1250" s="217"/>
      <c r="I1250" s="217"/>
      <c r="J1250" s="218"/>
      <c r="K1250" s="218"/>
      <c r="L1250" s="217"/>
      <c r="M1250" s="217"/>
      <c r="N1250" s="217"/>
      <c r="O1250" s="217"/>
      <c r="P1250" s="217"/>
      <c r="Q1250" s="217"/>
      <c r="R1250" s="217"/>
      <c r="S1250" s="217"/>
      <c r="T1250" s="217"/>
      <c r="U1250" s="217"/>
      <c r="V1250" s="217"/>
      <c r="W1250" s="217"/>
    </row>
    <row r="1251" spans="7:23" x14ac:dyDescent="0.2">
      <c r="G1251" s="217"/>
      <c r="H1251" s="217"/>
      <c r="I1251" s="217"/>
      <c r="J1251" s="218"/>
      <c r="K1251" s="218"/>
      <c r="L1251" s="217"/>
      <c r="M1251" s="217"/>
      <c r="N1251" s="217"/>
      <c r="O1251" s="217"/>
      <c r="P1251" s="217"/>
      <c r="Q1251" s="217"/>
      <c r="R1251" s="217"/>
      <c r="S1251" s="217"/>
      <c r="T1251" s="217"/>
      <c r="U1251" s="217"/>
      <c r="V1251" s="217"/>
      <c r="W1251" s="217"/>
    </row>
    <row r="1252" spans="7:23" x14ac:dyDescent="0.2">
      <c r="G1252" s="217"/>
      <c r="H1252" s="217"/>
      <c r="I1252" s="217"/>
      <c r="J1252" s="218"/>
      <c r="K1252" s="218"/>
      <c r="L1252" s="217"/>
      <c r="M1252" s="217"/>
      <c r="N1252" s="217"/>
      <c r="O1252" s="217"/>
      <c r="P1252" s="217"/>
      <c r="Q1252" s="217"/>
      <c r="R1252" s="217"/>
      <c r="S1252" s="217"/>
      <c r="T1252" s="217"/>
      <c r="U1252" s="217"/>
      <c r="V1252" s="217"/>
      <c r="W1252" s="217"/>
    </row>
    <row r="1253" spans="7:23" x14ac:dyDescent="0.2">
      <c r="G1253" s="217"/>
      <c r="H1253" s="217"/>
      <c r="I1253" s="217"/>
      <c r="J1253" s="218"/>
      <c r="K1253" s="218"/>
      <c r="L1253" s="217"/>
      <c r="M1253" s="217"/>
      <c r="N1253" s="217"/>
      <c r="O1253" s="217"/>
      <c r="P1253" s="217"/>
      <c r="Q1253" s="217"/>
      <c r="R1253" s="217"/>
      <c r="S1253" s="217"/>
      <c r="T1253" s="217"/>
      <c r="U1253" s="217"/>
      <c r="V1253" s="217"/>
      <c r="W1253" s="217"/>
    </row>
    <row r="1254" spans="7:23" x14ac:dyDescent="0.2">
      <c r="G1254" s="217"/>
      <c r="H1254" s="217"/>
      <c r="I1254" s="217"/>
      <c r="J1254" s="218"/>
      <c r="K1254" s="218"/>
      <c r="L1254" s="217"/>
      <c r="M1254" s="217"/>
      <c r="N1254" s="217"/>
      <c r="O1254" s="217"/>
      <c r="P1254" s="217"/>
      <c r="Q1254" s="217"/>
      <c r="R1254" s="217"/>
      <c r="S1254" s="217"/>
      <c r="T1254" s="217"/>
      <c r="U1254" s="217"/>
      <c r="V1254" s="217"/>
      <c r="W1254" s="217"/>
    </row>
    <row r="1255" spans="7:23" x14ac:dyDescent="0.2">
      <c r="G1255" s="217"/>
      <c r="H1255" s="217"/>
      <c r="I1255" s="217"/>
      <c r="J1255" s="218"/>
      <c r="K1255" s="218"/>
      <c r="L1255" s="217"/>
      <c r="M1255" s="217"/>
      <c r="N1255" s="217"/>
      <c r="O1255" s="217"/>
      <c r="P1255" s="217"/>
      <c r="Q1255" s="217"/>
      <c r="R1255" s="217"/>
      <c r="S1255" s="217"/>
      <c r="T1255" s="217"/>
      <c r="U1255" s="217"/>
      <c r="V1255" s="217"/>
      <c r="W1255" s="217"/>
    </row>
    <row r="1256" spans="7:23" x14ac:dyDescent="0.2">
      <c r="G1256" s="217"/>
      <c r="H1256" s="217"/>
      <c r="I1256" s="217"/>
      <c r="J1256" s="218"/>
      <c r="K1256" s="218"/>
      <c r="L1256" s="217"/>
      <c r="M1256" s="217"/>
      <c r="N1256" s="217"/>
      <c r="O1256" s="217"/>
      <c r="P1256" s="217"/>
      <c r="Q1256" s="217"/>
      <c r="R1256" s="217"/>
      <c r="S1256" s="217"/>
      <c r="T1256" s="217"/>
      <c r="U1256" s="217"/>
      <c r="V1256" s="217"/>
      <c r="W1256" s="217"/>
    </row>
    <row r="1257" spans="7:23" x14ac:dyDescent="0.2">
      <c r="G1257" s="217"/>
      <c r="H1257" s="217"/>
      <c r="I1257" s="217"/>
      <c r="J1257" s="218"/>
      <c r="K1257" s="218"/>
      <c r="L1257" s="217"/>
      <c r="M1257" s="217"/>
      <c r="N1257" s="217"/>
      <c r="O1257" s="217"/>
      <c r="P1257" s="217"/>
      <c r="Q1257" s="217"/>
      <c r="R1257" s="217"/>
      <c r="S1257" s="217"/>
      <c r="T1257" s="217"/>
      <c r="U1257" s="217"/>
      <c r="V1257" s="217"/>
      <c r="W1257" s="217"/>
    </row>
    <row r="1258" spans="7:23" x14ac:dyDescent="0.2">
      <c r="G1258" s="217"/>
      <c r="H1258" s="217"/>
      <c r="I1258" s="217"/>
      <c r="J1258" s="218"/>
      <c r="K1258" s="218"/>
      <c r="L1258" s="217"/>
      <c r="M1258" s="217"/>
      <c r="N1258" s="217"/>
      <c r="O1258" s="217"/>
      <c r="P1258" s="217"/>
      <c r="Q1258" s="217"/>
      <c r="R1258" s="217"/>
      <c r="S1258" s="217"/>
      <c r="T1258" s="217"/>
      <c r="U1258" s="217"/>
      <c r="V1258" s="217"/>
      <c r="W1258" s="217"/>
    </row>
    <row r="1259" spans="7:23" x14ac:dyDescent="0.2">
      <c r="G1259" s="217"/>
      <c r="H1259" s="217"/>
      <c r="I1259" s="217"/>
      <c r="J1259" s="218"/>
      <c r="K1259" s="218"/>
      <c r="L1259" s="217"/>
      <c r="M1259" s="217"/>
      <c r="N1259" s="217"/>
      <c r="O1259" s="217"/>
      <c r="P1259" s="217"/>
      <c r="Q1259" s="217"/>
      <c r="R1259" s="217"/>
      <c r="S1259" s="217"/>
      <c r="T1259" s="217"/>
      <c r="U1259" s="217"/>
      <c r="V1259" s="217"/>
      <c r="W1259" s="217"/>
    </row>
    <row r="1260" spans="7:23" x14ac:dyDescent="0.2">
      <c r="G1260" s="217"/>
      <c r="H1260" s="217"/>
      <c r="I1260" s="217"/>
      <c r="J1260" s="218"/>
      <c r="K1260" s="218"/>
      <c r="L1260" s="217"/>
      <c r="M1260" s="217"/>
      <c r="N1260" s="217"/>
      <c r="O1260" s="217"/>
      <c r="P1260" s="217"/>
      <c r="Q1260" s="217"/>
      <c r="R1260" s="217"/>
      <c r="S1260" s="217"/>
      <c r="T1260" s="217"/>
      <c r="U1260" s="217"/>
      <c r="V1260" s="217"/>
      <c r="W1260" s="217"/>
    </row>
    <row r="1261" spans="7:23" x14ac:dyDescent="0.2">
      <c r="G1261" s="217"/>
      <c r="H1261" s="217"/>
      <c r="I1261" s="217"/>
      <c r="J1261" s="218"/>
      <c r="K1261" s="218"/>
      <c r="L1261" s="217"/>
      <c r="M1261" s="217"/>
      <c r="N1261" s="217"/>
      <c r="O1261" s="217"/>
      <c r="P1261" s="217"/>
      <c r="Q1261" s="217"/>
      <c r="R1261" s="217"/>
      <c r="S1261" s="217"/>
      <c r="T1261" s="217"/>
      <c r="U1261" s="217"/>
      <c r="V1261" s="217"/>
      <c r="W1261" s="217"/>
    </row>
    <row r="1262" spans="7:23" x14ac:dyDescent="0.2">
      <c r="G1262" s="217"/>
      <c r="H1262" s="217"/>
      <c r="I1262" s="217"/>
      <c r="J1262" s="218"/>
      <c r="K1262" s="218"/>
      <c r="L1262" s="217"/>
      <c r="M1262" s="217"/>
      <c r="N1262" s="217"/>
      <c r="O1262" s="217"/>
      <c r="P1262" s="217"/>
      <c r="Q1262" s="217"/>
      <c r="R1262" s="217"/>
      <c r="S1262" s="217"/>
      <c r="T1262" s="217"/>
      <c r="U1262" s="217"/>
      <c r="V1262" s="217"/>
      <c r="W1262" s="217"/>
    </row>
    <row r="1263" spans="7:23" x14ac:dyDescent="0.2">
      <c r="G1263" s="217"/>
      <c r="H1263" s="217"/>
      <c r="I1263" s="217"/>
      <c r="J1263" s="218"/>
      <c r="K1263" s="218"/>
      <c r="L1263" s="217"/>
      <c r="M1263" s="217"/>
      <c r="N1263" s="217"/>
      <c r="O1263" s="217"/>
      <c r="P1263" s="217"/>
      <c r="Q1263" s="217"/>
      <c r="R1263" s="217"/>
      <c r="S1263" s="217"/>
      <c r="T1263" s="217"/>
      <c r="U1263" s="217"/>
      <c r="V1263" s="217"/>
      <c r="W1263" s="217"/>
    </row>
    <row r="1264" spans="7:23" x14ac:dyDescent="0.2">
      <c r="G1264" s="217"/>
      <c r="H1264" s="217"/>
      <c r="I1264" s="217"/>
      <c r="J1264" s="218"/>
      <c r="K1264" s="218"/>
      <c r="L1264" s="217"/>
      <c r="M1264" s="217"/>
      <c r="N1264" s="217"/>
      <c r="O1264" s="217"/>
      <c r="P1264" s="217"/>
      <c r="Q1264" s="217"/>
      <c r="R1264" s="217"/>
      <c r="S1264" s="217"/>
      <c r="T1264" s="217"/>
      <c r="U1264" s="217"/>
      <c r="V1264" s="217"/>
      <c r="W1264" s="217"/>
    </row>
    <row r="1265" spans="7:23" x14ac:dyDescent="0.2">
      <c r="G1265" s="217"/>
      <c r="H1265" s="217"/>
      <c r="I1265" s="217"/>
      <c r="J1265" s="218"/>
      <c r="K1265" s="218"/>
      <c r="L1265" s="217"/>
      <c r="M1265" s="217"/>
      <c r="N1265" s="217"/>
      <c r="O1265" s="217"/>
      <c r="P1265" s="217"/>
      <c r="Q1265" s="217"/>
      <c r="R1265" s="217"/>
      <c r="S1265" s="217"/>
      <c r="T1265" s="217"/>
      <c r="U1265" s="217"/>
      <c r="V1265" s="217"/>
      <c r="W1265" s="217"/>
    </row>
    <row r="1266" spans="7:23" x14ac:dyDescent="0.2">
      <c r="G1266" s="217"/>
      <c r="H1266" s="217"/>
      <c r="I1266" s="217"/>
      <c r="J1266" s="218"/>
      <c r="K1266" s="218"/>
      <c r="L1266" s="217"/>
      <c r="M1266" s="217"/>
      <c r="N1266" s="217"/>
      <c r="O1266" s="217"/>
      <c r="P1266" s="217"/>
      <c r="Q1266" s="217"/>
      <c r="R1266" s="217"/>
      <c r="S1266" s="217"/>
      <c r="T1266" s="217"/>
      <c r="U1266" s="217"/>
      <c r="V1266" s="217"/>
      <c r="W1266" s="217"/>
    </row>
    <row r="1267" spans="7:23" x14ac:dyDescent="0.2">
      <c r="G1267" s="217"/>
      <c r="H1267" s="217"/>
      <c r="I1267" s="217"/>
      <c r="J1267" s="218"/>
      <c r="K1267" s="218"/>
      <c r="L1267" s="217"/>
      <c r="M1267" s="217"/>
      <c r="N1267" s="217"/>
      <c r="O1267" s="217"/>
      <c r="P1267" s="217"/>
      <c r="Q1267" s="217"/>
      <c r="R1267" s="217"/>
      <c r="S1267" s="217"/>
      <c r="T1267" s="217"/>
      <c r="U1267" s="217"/>
      <c r="V1267" s="217"/>
      <c r="W1267" s="217"/>
    </row>
    <row r="1268" spans="7:23" x14ac:dyDescent="0.2">
      <c r="G1268" s="217"/>
      <c r="H1268" s="217"/>
      <c r="I1268" s="217"/>
      <c r="J1268" s="218"/>
      <c r="K1268" s="218"/>
      <c r="L1268" s="217"/>
      <c r="M1268" s="217"/>
      <c r="N1268" s="217"/>
      <c r="O1268" s="217"/>
      <c r="P1268" s="217"/>
      <c r="Q1268" s="217"/>
      <c r="R1268" s="217"/>
      <c r="S1268" s="217"/>
      <c r="T1268" s="217"/>
      <c r="U1268" s="217"/>
      <c r="V1268" s="217"/>
      <c r="W1268" s="217"/>
    </row>
    <row r="1269" spans="7:23" x14ac:dyDescent="0.2">
      <c r="G1269" s="217"/>
      <c r="H1269" s="217"/>
      <c r="I1269" s="217"/>
      <c r="J1269" s="218"/>
      <c r="K1269" s="218"/>
      <c r="L1269" s="217"/>
      <c r="M1269" s="217"/>
      <c r="N1269" s="217"/>
      <c r="O1269" s="217"/>
      <c r="P1269" s="217"/>
      <c r="Q1269" s="217"/>
      <c r="R1269" s="217"/>
      <c r="S1269" s="217"/>
      <c r="T1269" s="217"/>
      <c r="U1269" s="217"/>
      <c r="V1269" s="217"/>
      <c r="W1269" s="217"/>
    </row>
    <row r="1270" spans="7:23" x14ac:dyDescent="0.2">
      <c r="G1270" s="217"/>
      <c r="H1270" s="217"/>
      <c r="I1270" s="217"/>
      <c r="J1270" s="218"/>
      <c r="K1270" s="218"/>
      <c r="L1270" s="217"/>
      <c r="M1270" s="217"/>
      <c r="N1270" s="217"/>
      <c r="O1270" s="217"/>
      <c r="P1270" s="217"/>
      <c r="Q1270" s="217"/>
      <c r="R1270" s="217"/>
      <c r="S1270" s="217"/>
      <c r="T1270" s="217"/>
      <c r="U1270" s="217"/>
      <c r="V1270" s="217"/>
      <c r="W1270" s="217"/>
    </row>
    <row r="1271" spans="7:23" x14ac:dyDescent="0.2">
      <c r="G1271" s="217"/>
      <c r="H1271" s="217"/>
      <c r="I1271" s="217"/>
      <c r="J1271" s="218"/>
      <c r="K1271" s="218"/>
      <c r="L1271" s="217"/>
      <c r="M1271" s="217"/>
      <c r="N1271" s="217"/>
      <c r="O1271" s="217"/>
      <c r="P1271" s="217"/>
      <c r="Q1271" s="217"/>
      <c r="R1271" s="217"/>
      <c r="S1271" s="217"/>
      <c r="T1271" s="217"/>
      <c r="U1271" s="217"/>
      <c r="V1271" s="217"/>
      <c r="W1271" s="217"/>
    </row>
    <row r="1272" spans="7:23" x14ac:dyDescent="0.2">
      <c r="G1272" s="217"/>
      <c r="H1272" s="217"/>
      <c r="I1272" s="217"/>
      <c r="J1272" s="218"/>
      <c r="K1272" s="218"/>
      <c r="L1272" s="217"/>
      <c r="M1272" s="217"/>
      <c r="N1272" s="217"/>
      <c r="O1272" s="217"/>
      <c r="P1272" s="217"/>
      <c r="Q1272" s="217"/>
      <c r="R1272" s="217"/>
      <c r="S1272" s="217"/>
      <c r="T1272" s="217"/>
      <c r="U1272" s="217"/>
      <c r="V1272" s="217"/>
      <c r="W1272" s="217"/>
    </row>
    <row r="1273" spans="7:23" x14ac:dyDescent="0.2">
      <c r="G1273" s="217"/>
      <c r="H1273" s="217"/>
      <c r="I1273" s="217"/>
      <c r="J1273" s="218"/>
      <c r="K1273" s="218"/>
      <c r="L1273" s="217"/>
      <c r="M1273" s="217"/>
      <c r="N1273" s="217"/>
      <c r="O1273" s="217"/>
      <c r="P1273" s="217"/>
      <c r="Q1273" s="217"/>
      <c r="R1273" s="217"/>
      <c r="S1273" s="217"/>
      <c r="T1273" s="217"/>
      <c r="U1273" s="217"/>
      <c r="V1273" s="217"/>
      <c r="W1273" s="217"/>
    </row>
    <row r="1274" spans="7:23" x14ac:dyDescent="0.2">
      <c r="G1274" s="217"/>
      <c r="H1274" s="217"/>
      <c r="I1274" s="217"/>
      <c r="J1274" s="218"/>
      <c r="K1274" s="218"/>
      <c r="L1274" s="217"/>
      <c r="M1274" s="217"/>
      <c r="N1274" s="217"/>
      <c r="O1274" s="217"/>
      <c r="P1274" s="217"/>
      <c r="Q1274" s="217"/>
      <c r="R1274" s="217"/>
      <c r="S1274" s="217"/>
      <c r="T1274" s="217"/>
      <c r="U1274" s="217"/>
      <c r="V1274" s="217"/>
      <c r="W1274" s="217"/>
    </row>
    <row r="1275" spans="7:23" x14ac:dyDescent="0.2">
      <c r="G1275" s="217"/>
      <c r="H1275" s="217"/>
      <c r="I1275" s="217"/>
      <c r="J1275" s="218"/>
      <c r="K1275" s="218"/>
      <c r="L1275" s="217"/>
      <c r="M1275" s="217"/>
      <c r="N1275" s="217"/>
      <c r="O1275" s="217"/>
      <c r="P1275" s="217"/>
      <c r="Q1275" s="217"/>
      <c r="R1275" s="217"/>
      <c r="S1275" s="217"/>
      <c r="T1275" s="217"/>
      <c r="U1275" s="217"/>
      <c r="V1275" s="217"/>
      <c r="W1275" s="217"/>
    </row>
    <row r="1276" spans="7:23" x14ac:dyDescent="0.2">
      <c r="G1276" s="217"/>
      <c r="H1276" s="217"/>
      <c r="I1276" s="217"/>
      <c r="J1276" s="218"/>
      <c r="K1276" s="218"/>
      <c r="L1276" s="217"/>
      <c r="M1276" s="217"/>
      <c r="N1276" s="217"/>
      <c r="O1276" s="217"/>
      <c r="P1276" s="217"/>
      <c r="Q1276" s="217"/>
      <c r="R1276" s="217"/>
      <c r="S1276" s="217"/>
      <c r="T1276" s="217"/>
      <c r="U1276" s="217"/>
      <c r="V1276" s="217"/>
      <c r="W1276" s="217"/>
    </row>
    <row r="1277" spans="7:23" x14ac:dyDescent="0.2">
      <c r="G1277" s="217"/>
      <c r="H1277" s="217"/>
      <c r="I1277" s="217"/>
      <c r="J1277" s="218"/>
      <c r="K1277" s="218"/>
      <c r="L1277" s="217"/>
      <c r="M1277" s="217"/>
      <c r="N1277" s="217"/>
      <c r="O1277" s="217"/>
      <c r="P1277" s="217"/>
      <c r="Q1277" s="217"/>
      <c r="R1277" s="217"/>
      <c r="S1277" s="217"/>
      <c r="T1277" s="217"/>
      <c r="U1277" s="217"/>
      <c r="V1277" s="217"/>
      <c r="W1277" s="217"/>
    </row>
    <row r="1278" spans="7:23" x14ac:dyDescent="0.2">
      <c r="G1278" s="217"/>
      <c r="H1278" s="217"/>
      <c r="I1278" s="217"/>
      <c r="J1278" s="218"/>
      <c r="K1278" s="218"/>
      <c r="L1278" s="217"/>
      <c r="M1278" s="217"/>
      <c r="N1278" s="217"/>
      <c r="O1278" s="217"/>
      <c r="P1278" s="217"/>
      <c r="Q1278" s="217"/>
      <c r="R1278" s="217"/>
      <c r="S1278" s="217"/>
      <c r="T1278" s="217"/>
      <c r="U1278" s="217"/>
      <c r="V1278" s="217"/>
      <c r="W1278" s="217"/>
    </row>
    <row r="1279" spans="7:23" x14ac:dyDescent="0.2">
      <c r="G1279" s="217"/>
      <c r="H1279" s="217"/>
      <c r="I1279" s="217"/>
      <c r="J1279" s="218"/>
      <c r="K1279" s="218"/>
      <c r="L1279" s="217"/>
      <c r="M1279" s="217"/>
      <c r="N1279" s="217"/>
      <c r="O1279" s="217"/>
      <c r="P1279" s="217"/>
      <c r="Q1279" s="217"/>
      <c r="R1279" s="217"/>
      <c r="S1279" s="217"/>
      <c r="T1279" s="217"/>
      <c r="U1279" s="217"/>
      <c r="V1279" s="217"/>
      <c r="W1279" s="217"/>
    </row>
    <row r="1280" spans="7:23" x14ac:dyDescent="0.2">
      <c r="G1280" s="217"/>
      <c r="H1280" s="217"/>
      <c r="I1280" s="217"/>
      <c r="J1280" s="218"/>
      <c r="K1280" s="218"/>
      <c r="L1280" s="217"/>
      <c r="M1280" s="217"/>
      <c r="N1280" s="217"/>
      <c r="O1280" s="217"/>
      <c r="P1280" s="217"/>
      <c r="Q1280" s="217"/>
      <c r="R1280" s="217"/>
      <c r="S1280" s="217"/>
      <c r="T1280" s="217"/>
      <c r="U1280" s="217"/>
      <c r="V1280" s="217"/>
      <c r="W1280" s="217"/>
    </row>
    <row r="1281" spans="7:23" x14ac:dyDescent="0.2">
      <c r="G1281" s="217"/>
      <c r="H1281" s="217"/>
      <c r="I1281" s="217"/>
      <c r="J1281" s="218"/>
      <c r="K1281" s="218"/>
      <c r="L1281" s="217"/>
      <c r="M1281" s="217"/>
      <c r="N1281" s="217"/>
      <c r="O1281" s="217"/>
      <c r="P1281" s="217"/>
      <c r="Q1281" s="217"/>
      <c r="R1281" s="217"/>
      <c r="S1281" s="217"/>
      <c r="T1281" s="217"/>
      <c r="U1281" s="217"/>
      <c r="V1281" s="217"/>
      <c r="W1281" s="217"/>
    </row>
    <row r="1282" spans="7:23" x14ac:dyDescent="0.2">
      <c r="G1282" s="217"/>
      <c r="H1282" s="217"/>
      <c r="I1282" s="217"/>
      <c r="J1282" s="218"/>
      <c r="K1282" s="218"/>
      <c r="L1282" s="217"/>
      <c r="M1282" s="217"/>
      <c r="N1282" s="217"/>
      <c r="O1282" s="217"/>
      <c r="P1282" s="217"/>
      <c r="Q1282" s="217"/>
      <c r="R1282" s="217"/>
      <c r="S1282" s="217"/>
      <c r="T1282" s="217"/>
      <c r="U1282" s="217"/>
      <c r="V1282" s="217"/>
      <c r="W1282" s="217"/>
    </row>
    <row r="1283" spans="7:23" x14ac:dyDescent="0.2">
      <c r="G1283" s="217"/>
      <c r="H1283" s="217"/>
      <c r="I1283" s="217"/>
      <c r="J1283" s="218"/>
      <c r="K1283" s="218"/>
      <c r="L1283" s="217"/>
      <c r="M1283" s="217"/>
      <c r="N1283" s="217"/>
      <c r="O1283" s="217"/>
      <c r="P1283" s="217"/>
      <c r="Q1283" s="217"/>
      <c r="R1283" s="217"/>
      <c r="S1283" s="217"/>
      <c r="T1283" s="217"/>
      <c r="U1283" s="217"/>
      <c r="V1283" s="217"/>
      <c r="W1283" s="217"/>
    </row>
    <row r="1284" spans="7:23" x14ac:dyDescent="0.2">
      <c r="G1284" s="217"/>
      <c r="H1284" s="217"/>
      <c r="I1284" s="217"/>
      <c r="J1284" s="218"/>
      <c r="K1284" s="218"/>
      <c r="L1284" s="217"/>
      <c r="M1284" s="217"/>
      <c r="N1284" s="217"/>
      <c r="O1284" s="217"/>
      <c r="P1284" s="217"/>
      <c r="Q1284" s="217"/>
      <c r="R1284" s="217"/>
      <c r="S1284" s="217"/>
      <c r="T1284" s="217"/>
      <c r="U1284" s="217"/>
      <c r="V1284" s="217"/>
      <c r="W1284" s="217"/>
    </row>
    <row r="1285" spans="7:23" x14ac:dyDescent="0.2">
      <c r="G1285" s="217"/>
      <c r="H1285" s="217"/>
      <c r="I1285" s="217"/>
      <c r="J1285" s="218"/>
      <c r="K1285" s="218"/>
      <c r="L1285" s="217"/>
      <c r="M1285" s="217"/>
      <c r="N1285" s="217"/>
      <c r="O1285" s="217"/>
      <c r="P1285" s="217"/>
      <c r="Q1285" s="217"/>
      <c r="R1285" s="217"/>
      <c r="S1285" s="217"/>
      <c r="T1285" s="217"/>
      <c r="U1285" s="217"/>
      <c r="V1285" s="217"/>
      <c r="W1285" s="217"/>
    </row>
    <row r="1286" spans="7:23" x14ac:dyDescent="0.2">
      <c r="G1286" s="217"/>
      <c r="H1286" s="217"/>
      <c r="I1286" s="217"/>
      <c r="J1286" s="218"/>
      <c r="K1286" s="218"/>
      <c r="L1286" s="217"/>
      <c r="M1286" s="217"/>
      <c r="N1286" s="217"/>
      <c r="O1286" s="217"/>
      <c r="P1286" s="217"/>
      <c r="Q1286" s="217"/>
      <c r="R1286" s="217"/>
      <c r="S1286" s="217"/>
      <c r="T1286" s="217"/>
      <c r="U1286" s="217"/>
      <c r="V1286" s="217"/>
      <c r="W1286" s="217"/>
    </row>
    <row r="1287" spans="7:23" x14ac:dyDescent="0.2">
      <c r="G1287" s="217"/>
      <c r="H1287" s="217"/>
      <c r="I1287" s="217"/>
      <c r="J1287" s="218"/>
      <c r="K1287" s="218"/>
      <c r="L1287" s="217"/>
      <c r="M1287" s="217"/>
      <c r="N1287" s="217"/>
      <c r="O1287" s="217"/>
      <c r="P1287" s="217"/>
      <c r="Q1287" s="217"/>
      <c r="R1287" s="217"/>
      <c r="S1287" s="217"/>
      <c r="T1287" s="217"/>
      <c r="U1287" s="217"/>
      <c r="V1287" s="217"/>
      <c r="W1287" s="217"/>
    </row>
    <row r="1288" spans="7:23" x14ac:dyDescent="0.2">
      <c r="G1288" s="217"/>
      <c r="H1288" s="217"/>
      <c r="I1288" s="217"/>
      <c r="J1288" s="218"/>
      <c r="K1288" s="218"/>
      <c r="L1288" s="217"/>
      <c r="M1288" s="217"/>
      <c r="N1288" s="217"/>
      <c r="O1288" s="217"/>
      <c r="P1288" s="217"/>
      <c r="Q1288" s="217"/>
      <c r="R1288" s="217"/>
      <c r="S1288" s="217"/>
      <c r="T1288" s="217"/>
      <c r="U1288" s="217"/>
      <c r="V1288" s="217"/>
      <c r="W1288" s="217"/>
    </row>
    <row r="1289" spans="7:23" x14ac:dyDescent="0.2">
      <c r="G1289" s="217"/>
      <c r="H1289" s="217"/>
      <c r="I1289" s="217"/>
      <c r="J1289" s="218"/>
      <c r="K1289" s="218"/>
      <c r="L1289" s="217"/>
      <c r="M1289" s="217"/>
      <c r="N1289" s="217"/>
      <c r="O1289" s="217"/>
      <c r="P1289" s="217"/>
      <c r="Q1289" s="217"/>
      <c r="R1289" s="217"/>
      <c r="S1289" s="217"/>
      <c r="T1289" s="217"/>
      <c r="U1289" s="217"/>
      <c r="V1289" s="217"/>
      <c r="W1289" s="217"/>
    </row>
    <row r="1290" spans="7:23" x14ac:dyDescent="0.2">
      <c r="G1290" s="217"/>
      <c r="H1290" s="217"/>
      <c r="I1290" s="217"/>
      <c r="J1290" s="218"/>
      <c r="K1290" s="218"/>
      <c r="L1290" s="217"/>
      <c r="M1290" s="217"/>
      <c r="N1290" s="217"/>
      <c r="O1290" s="217"/>
      <c r="P1290" s="217"/>
      <c r="Q1290" s="217"/>
      <c r="R1290" s="217"/>
      <c r="S1290" s="217"/>
      <c r="T1290" s="217"/>
      <c r="U1290" s="217"/>
      <c r="V1290" s="217"/>
      <c r="W1290" s="217"/>
    </row>
    <row r="1291" spans="7:23" x14ac:dyDescent="0.2">
      <c r="G1291" s="217"/>
      <c r="H1291" s="217"/>
      <c r="I1291" s="217"/>
      <c r="J1291" s="218"/>
      <c r="K1291" s="218"/>
      <c r="L1291" s="217"/>
      <c r="M1291" s="217"/>
      <c r="N1291" s="217"/>
      <c r="O1291" s="217"/>
      <c r="P1291" s="217"/>
      <c r="Q1291" s="217"/>
      <c r="R1291" s="217"/>
      <c r="S1291" s="217"/>
      <c r="T1291" s="217"/>
      <c r="U1291" s="217"/>
      <c r="V1291" s="217"/>
      <c r="W1291" s="217"/>
    </row>
    <row r="1292" spans="7:23" x14ac:dyDescent="0.2">
      <c r="G1292" s="217"/>
      <c r="H1292" s="217"/>
      <c r="I1292" s="217"/>
      <c r="J1292" s="218"/>
      <c r="K1292" s="218"/>
      <c r="L1292" s="217"/>
      <c r="M1292" s="217"/>
      <c r="N1292" s="217"/>
      <c r="O1292" s="217"/>
      <c r="P1292" s="217"/>
      <c r="Q1292" s="217"/>
      <c r="R1292" s="217"/>
      <c r="S1292" s="217"/>
      <c r="T1292" s="217"/>
      <c r="U1292" s="217"/>
      <c r="V1292" s="217"/>
      <c r="W1292" s="217"/>
    </row>
    <row r="1293" spans="7:23" x14ac:dyDescent="0.2">
      <c r="G1293" s="217"/>
      <c r="H1293" s="217"/>
      <c r="I1293" s="217"/>
      <c r="J1293" s="218"/>
      <c r="K1293" s="218"/>
      <c r="L1293" s="217"/>
      <c r="M1293" s="217"/>
      <c r="N1293" s="217"/>
      <c r="O1293" s="217"/>
      <c r="P1293" s="217"/>
      <c r="Q1293" s="217"/>
      <c r="R1293" s="217"/>
      <c r="S1293" s="217"/>
      <c r="T1293" s="217"/>
      <c r="U1293" s="217"/>
      <c r="V1293" s="217"/>
      <c r="W1293" s="217"/>
    </row>
    <row r="1294" spans="7:23" x14ac:dyDescent="0.2">
      <c r="G1294" s="217"/>
      <c r="H1294" s="217"/>
      <c r="I1294" s="217"/>
      <c r="J1294" s="218"/>
      <c r="K1294" s="218"/>
      <c r="L1294" s="217"/>
      <c r="M1294" s="217"/>
      <c r="N1294" s="217"/>
      <c r="O1294" s="217"/>
      <c r="P1294" s="217"/>
      <c r="Q1294" s="217"/>
      <c r="R1294" s="217"/>
      <c r="S1294" s="217"/>
      <c r="T1294" s="217"/>
      <c r="U1294" s="217"/>
      <c r="V1294" s="217"/>
      <c r="W1294" s="217"/>
    </row>
    <row r="1295" spans="7:23" x14ac:dyDescent="0.2">
      <c r="G1295" s="217"/>
      <c r="H1295" s="217"/>
      <c r="I1295" s="217"/>
      <c r="J1295" s="218"/>
      <c r="K1295" s="218"/>
      <c r="L1295" s="217"/>
      <c r="M1295" s="217"/>
      <c r="N1295" s="217"/>
      <c r="O1295" s="217"/>
      <c r="P1295" s="217"/>
      <c r="Q1295" s="217"/>
      <c r="R1295" s="217"/>
      <c r="S1295" s="217"/>
      <c r="T1295" s="217"/>
      <c r="U1295" s="217"/>
      <c r="V1295" s="217"/>
      <c r="W1295" s="217"/>
    </row>
    <row r="1296" spans="7:23" x14ac:dyDescent="0.2">
      <c r="G1296" s="217"/>
      <c r="H1296" s="217"/>
      <c r="I1296" s="217"/>
      <c r="J1296" s="218"/>
      <c r="K1296" s="218"/>
      <c r="L1296" s="217"/>
      <c r="M1296" s="217"/>
      <c r="N1296" s="217"/>
      <c r="O1296" s="217"/>
      <c r="P1296" s="217"/>
      <c r="Q1296" s="217"/>
      <c r="R1296" s="217"/>
      <c r="S1296" s="217"/>
      <c r="T1296" s="217"/>
      <c r="U1296" s="217"/>
      <c r="V1296" s="217"/>
      <c r="W1296" s="217"/>
    </row>
    <row r="1297" spans="7:23" x14ac:dyDescent="0.2">
      <c r="G1297" s="217"/>
      <c r="H1297" s="217"/>
      <c r="I1297" s="217"/>
      <c r="J1297" s="218"/>
      <c r="K1297" s="218"/>
      <c r="L1297" s="217"/>
      <c r="M1297" s="217"/>
      <c r="N1297" s="217"/>
      <c r="O1297" s="217"/>
      <c r="P1297" s="217"/>
      <c r="Q1297" s="217"/>
      <c r="R1297" s="217"/>
      <c r="S1297" s="217"/>
      <c r="T1297" s="217"/>
      <c r="U1297" s="217"/>
      <c r="V1297" s="217"/>
      <c r="W1297" s="217"/>
    </row>
    <row r="1298" spans="7:23" x14ac:dyDescent="0.2">
      <c r="G1298" s="217"/>
      <c r="H1298" s="217"/>
      <c r="I1298" s="217"/>
      <c r="J1298" s="218"/>
      <c r="K1298" s="218"/>
      <c r="L1298" s="217"/>
      <c r="M1298" s="217"/>
      <c r="N1298" s="217"/>
      <c r="O1298" s="217"/>
      <c r="P1298" s="217"/>
      <c r="Q1298" s="217"/>
      <c r="R1298" s="217"/>
      <c r="S1298" s="217"/>
      <c r="T1298" s="217"/>
      <c r="U1298" s="217"/>
      <c r="V1298" s="217"/>
      <c r="W1298" s="217"/>
    </row>
    <row r="1299" spans="7:23" x14ac:dyDescent="0.2">
      <c r="G1299" s="217"/>
      <c r="H1299" s="217"/>
      <c r="I1299" s="217"/>
      <c r="J1299" s="218"/>
      <c r="K1299" s="218"/>
      <c r="L1299" s="217"/>
      <c r="M1299" s="217"/>
      <c r="N1299" s="217"/>
      <c r="O1299" s="217"/>
      <c r="P1299" s="217"/>
      <c r="Q1299" s="217"/>
      <c r="R1299" s="217"/>
      <c r="S1299" s="217"/>
      <c r="T1299" s="217"/>
      <c r="U1299" s="217"/>
      <c r="V1299" s="217"/>
      <c r="W1299" s="217"/>
    </row>
    <row r="1300" spans="7:23" x14ac:dyDescent="0.2">
      <c r="G1300" s="217"/>
      <c r="H1300" s="217"/>
      <c r="I1300" s="217"/>
      <c r="J1300" s="218"/>
      <c r="K1300" s="218"/>
      <c r="L1300" s="217"/>
      <c r="M1300" s="217"/>
      <c r="N1300" s="217"/>
      <c r="O1300" s="217"/>
      <c r="P1300" s="217"/>
      <c r="Q1300" s="217"/>
      <c r="R1300" s="217"/>
      <c r="S1300" s="217"/>
      <c r="T1300" s="217"/>
      <c r="U1300" s="217"/>
      <c r="V1300" s="217"/>
      <c r="W1300" s="217"/>
    </row>
    <row r="1301" spans="7:23" x14ac:dyDescent="0.2">
      <c r="G1301" s="217"/>
      <c r="H1301" s="217"/>
      <c r="I1301" s="217"/>
      <c r="J1301" s="218"/>
      <c r="K1301" s="218"/>
      <c r="L1301" s="217"/>
      <c r="M1301" s="217"/>
      <c r="N1301" s="217"/>
      <c r="O1301" s="217"/>
      <c r="P1301" s="217"/>
      <c r="Q1301" s="217"/>
      <c r="R1301" s="217"/>
      <c r="S1301" s="217"/>
      <c r="T1301" s="217"/>
      <c r="U1301" s="217"/>
      <c r="V1301" s="217"/>
      <c r="W1301" s="217"/>
    </row>
    <row r="1302" spans="7:23" x14ac:dyDescent="0.2">
      <c r="G1302" s="217"/>
      <c r="H1302" s="217"/>
      <c r="I1302" s="217"/>
      <c r="J1302" s="218"/>
      <c r="K1302" s="218"/>
      <c r="L1302" s="217"/>
      <c r="M1302" s="217"/>
      <c r="N1302" s="217"/>
      <c r="O1302" s="217"/>
      <c r="P1302" s="217"/>
      <c r="Q1302" s="217"/>
      <c r="R1302" s="217"/>
      <c r="S1302" s="217"/>
      <c r="T1302" s="217"/>
      <c r="U1302" s="217"/>
      <c r="V1302" s="217"/>
      <c r="W1302" s="217"/>
    </row>
    <row r="1303" spans="7:23" x14ac:dyDescent="0.2">
      <c r="G1303" s="217"/>
      <c r="H1303" s="217"/>
      <c r="I1303" s="217"/>
      <c r="J1303" s="218"/>
      <c r="K1303" s="218"/>
      <c r="L1303" s="217"/>
      <c r="M1303" s="217"/>
      <c r="N1303" s="217"/>
      <c r="O1303" s="217"/>
      <c r="P1303" s="217"/>
      <c r="Q1303" s="217"/>
      <c r="R1303" s="217"/>
      <c r="S1303" s="217"/>
      <c r="T1303" s="217"/>
      <c r="U1303" s="217"/>
      <c r="V1303" s="217"/>
      <c r="W1303" s="217"/>
    </row>
    <row r="1304" spans="7:23" x14ac:dyDescent="0.2">
      <c r="G1304" s="217"/>
      <c r="H1304" s="217"/>
      <c r="I1304" s="217"/>
      <c r="J1304" s="218"/>
      <c r="K1304" s="218"/>
      <c r="L1304" s="217"/>
      <c r="M1304" s="217"/>
      <c r="N1304" s="217"/>
      <c r="O1304" s="217"/>
      <c r="P1304" s="217"/>
      <c r="Q1304" s="217"/>
      <c r="R1304" s="217"/>
      <c r="S1304" s="217"/>
      <c r="T1304" s="217"/>
      <c r="U1304" s="217"/>
      <c r="V1304" s="217"/>
      <c r="W1304" s="217"/>
    </row>
    <row r="1305" spans="7:23" x14ac:dyDescent="0.2">
      <c r="G1305" s="217"/>
      <c r="H1305" s="217"/>
      <c r="I1305" s="217"/>
      <c r="J1305" s="218"/>
      <c r="K1305" s="218"/>
      <c r="L1305" s="217"/>
      <c r="M1305" s="217"/>
      <c r="N1305" s="217"/>
      <c r="O1305" s="217"/>
      <c r="P1305" s="217"/>
      <c r="Q1305" s="217"/>
      <c r="R1305" s="217"/>
      <c r="S1305" s="217"/>
      <c r="T1305" s="217"/>
      <c r="U1305" s="217"/>
      <c r="V1305" s="217"/>
      <c r="W1305" s="217"/>
    </row>
    <row r="1306" spans="7:23" x14ac:dyDescent="0.2">
      <c r="G1306" s="217"/>
      <c r="H1306" s="217"/>
      <c r="I1306" s="217"/>
      <c r="J1306" s="218"/>
      <c r="K1306" s="218"/>
      <c r="L1306" s="217"/>
      <c r="M1306" s="217"/>
      <c r="N1306" s="217"/>
      <c r="O1306" s="217"/>
      <c r="P1306" s="217"/>
      <c r="Q1306" s="217"/>
      <c r="R1306" s="217"/>
      <c r="S1306" s="217"/>
      <c r="T1306" s="217"/>
      <c r="U1306" s="217"/>
      <c r="V1306" s="217"/>
      <c r="W1306" s="217"/>
    </row>
    <row r="1307" spans="7:23" x14ac:dyDescent="0.2">
      <c r="G1307" s="217"/>
      <c r="H1307" s="217"/>
      <c r="I1307" s="217"/>
      <c r="J1307" s="218"/>
      <c r="K1307" s="218"/>
      <c r="L1307" s="217"/>
      <c r="M1307" s="217"/>
      <c r="N1307" s="217"/>
      <c r="O1307" s="217"/>
      <c r="P1307" s="217"/>
      <c r="Q1307" s="217"/>
      <c r="R1307" s="217"/>
      <c r="S1307" s="217"/>
      <c r="T1307" s="217"/>
      <c r="U1307" s="217"/>
      <c r="V1307" s="217"/>
      <c r="W1307" s="217"/>
    </row>
    <row r="1308" spans="7:23" x14ac:dyDescent="0.2">
      <c r="G1308" s="217"/>
      <c r="H1308" s="217"/>
      <c r="I1308" s="217"/>
      <c r="J1308" s="218"/>
      <c r="K1308" s="218"/>
      <c r="L1308" s="217"/>
      <c r="M1308" s="217"/>
      <c r="N1308" s="217"/>
      <c r="O1308" s="217"/>
      <c r="P1308" s="217"/>
      <c r="Q1308" s="217"/>
      <c r="R1308" s="217"/>
      <c r="S1308" s="217"/>
      <c r="T1308" s="217"/>
      <c r="U1308" s="217"/>
      <c r="V1308" s="217"/>
      <c r="W1308" s="217"/>
    </row>
    <row r="1309" spans="7:23" x14ac:dyDescent="0.2">
      <c r="G1309" s="217"/>
      <c r="H1309" s="217"/>
      <c r="I1309" s="217"/>
      <c r="J1309" s="218"/>
      <c r="K1309" s="218"/>
      <c r="L1309" s="217"/>
      <c r="M1309" s="217"/>
      <c r="N1309" s="217"/>
      <c r="O1309" s="217"/>
      <c r="P1309" s="217"/>
      <c r="Q1309" s="217"/>
      <c r="R1309" s="217"/>
      <c r="S1309" s="217"/>
      <c r="T1309" s="217"/>
      <c r="U1309" s="217"/>
      <c r="V1309" s="217"/>
      <c r="W1309" s="217"/>
    </row>
    <row r="1310" spans="7:23" x14ac:dyDescent="0.2">
      <c r="G1310" s="217"/>
      <c r="H1310" s="217"/>
      <c r="I1310" s="217"/>
      <c r="J1310" s="218"/>
      <c r="K1310" s="218"/>
      <c r="L1310" s="217"/>
      <c r="M1310" s="217"/>
      <c r="N1310" s="217"/>
      <c r="O1310" s="217"/>
      <c r="P1310" s="217"/>
      <c r="Q1310" s="217"/>
      <c r="R1310" s="217"/>
      <c r="S1310" s="217"/>
      <c r="T1310" s="217"/>
      <c r="U1310" s="217"/>
      <c r="V1310" s="217"/>
      <c r="W1310" s="217"/>
    </row>
    <row r="1311" spans="7:23" x14ac:dyDescent="0.2">
      <c r="G1311" s="217"/>
      <c r="H1311" s="217"/>
      <c r="I1311" s="217"/>
      <c r="J1311" s="218"/>
      <c r="K1311" s="218"/>
      <c r="L1311" s="217"/>
      <c r="M1311" s="217"/>
      <c r="N1311" s="217"/>
      <c r="O1311" s="217"/>
      <c r="P1311" s="217"/>
      <c r="Q1311" s="217"/>
      <c r="R1311" s="217"/>
      <c r="S1311" s="217"/>
      <c r="T1311" s="217"/>
      <c r="U1311" s="217"/>
      <c r="V1311" s="217"/>
      <c r="W1311" s="217"/>
    </row>
    <row r="1312" spans="7:23" x14ac:dyDescent="0.2">
      <c r="G1312" s="217"/>
      <c r="H1312" s="217"/>
      <c r="I1312" s="217"/>
      <c r="J1312" s="218"/>
      <c r="K1312" s="218"/>
      <c r="L1312" s="217"/>
      <c r="M1312" s="217"/>
      <c r="N1312" s="217"/>
      <c r="O1312" s="217"/>
      <c r="P1312" s="217"/>
      <c r="Q1312" s="217"/>
      <c r="R1312" s="217"/>
      <c r="S1312" s="217"/>
      <c r="T1312" s="217"/>
      <c r="U1312" s="217"/>
      <c r="V1312" s="217"/>
      <c r="W1312" s="217"/>
    </row>
    <row r="1313" spans="7:23" x14ac:dyDescent="0.2">
      <c r="G1313" s="217"/>
      <c r="H1313" s="217"/>
      <c r="I1313" s="217"/>
      <c r="J1313" s="218"/>
      <c r="K1313" s="218"/>
      <c r="L1313" s="217"/>
      <c r="M1313" s="217"/>
      <c r="N1313" s="217"/>
      <c r="O1313" s="217"/>
      <c r="P1313" s="217"/>
      <c r="Q1313" s="217"/>
      <c r="R1313" s="217"/>
      <c r="S1313" s="217"/>
      <c r="T1313" s="217"/>
      <c r="U1313" s="217"/>
      <c r="V1313" s="217"/>
      <c r="W1313" s="217"/>
    </row>
    <row r="1314" spans="7:23" x14ac:dyDescent="0.2">
      <c r="G1314" s="217"/>
      <c r="H1314" s="217"/>
      <c r="I1314" s="217"/>
      <c r="J1314" s="218"/>
      <c r="K1314" s="218"/>
      <c r="L1314" s="217"/>
      <c r="M1314" s="217"/>
      <c r="N1314" s="217"/>
      <c r="O1314" s="217"/>
      <c r="P1314" s="217"/>
      <c r="Q1314" s="217"/>
      <c r="R1314" s="217"/>
      <c r="S1314" s="217"/>
      <c r="T1314" s="217"/>
      <c r="U1314" s="217"/>
      <c r="V1314" s="217"/>
      <c r="W1314" s="217"/>
    </row>
    <row r="1315" spans="7:23" x14ac:dyDescent="0.2">
      <c r="G1315" s="217"/>
      <c r="H1315" s="217"/>
      <c r="I1315" s="217"/>
      <c r="J1315" s="218"/>
      <c r="K1315" s="218"/>
      <c r="L1315" s="217"/>
      <c r="M1315" s="217"/>
      <c r="N1315" s="217"/>
      <c r="O1315" s="217"/>
      <c r="P1315" s="217"/>
      <c r="Q1315" s="217"/>
      <c r="R1315" s="217"/>
      <c r="S1315" s="217"/>
      <c r="T1315" s="217"/>
      <c r="U1315" s="217"/>
      <c r="V1315" s="217"/>
      <c r="W1315" s="217"/>
    </row>
    <row r="1316" spans="7:23" x14ac:dyDescent="0.2">
      <c r="G1316" s="217"/>
      <c r="H1316" s="217"/>
      <c r="I1316" s="217"/>
      <c r="J1316" s="218"/>
      <c r="K1316" s="218"/>
      <c r="L1316" s="217"/>
      <c r="M1316" s="217"/>
      <c r="N1316" s="217"/>
      <c r="O1316" s="217"/>
      <c r="P1316" s="217"/>
      <c r="Q1316" s="217"/>
      <c r="R1316" s="217"/>
      <c r="S1316" s="217"/>
      <c r="T1316" s="217"/>
      <c r="U1316" s="217"/>
      <c r="V1316" s="217"/>
      <c r="W1316" s="217"/>
    </row>
    <row r="1317" spans="7:23" x14ac:dyDescent="0.2">
      <c r="G1317" s="217"/>
      <c r="H1317" s="217"/>
      <c r="I1317" s="217"/>
      <c r="J1317" s="218"/>
      <c r="K1317" s="218"/>
      <c r="L1317" s="217"/>
      <c r="M1317" s="217"/>
      <c r="N1317" s="217"/>
      <c r="O1317" s="217"/>
      <c r="P1317" s="217"/>
      <c r="Q1317" s="217"/>
      <c r="R1317" s="217"/>
      <c r="S1317" s="217"/>
      <c r="T1317" s="217"/>
      <c r="U1317" s="217"/>
      <c r="V1317" s="217"/>
      <c r="W1317" s="217"/>
    </row>
    <row r="1318" spans="7:23" x14ac:dyDescent="0.2">
      <c r="G1318" s="217"/>
      <c r="H1318" s="217"/>
      <c r="I1318" s="217"/>
      <c r="J1318" s="218"/>
      <c r="K1318" s="218"/>
      <c r="L1318" s="217"/>
      <c r="M1318" s="217"/>
      <c r="N1318" s="217"/>
      <c r="O1318" s="217"/>
      <c r="P1318" s="217"/>
      <c r="Q1318" s="217"/>
      <c r="R1318" s="217"/>
      <c r="S1318" s="217"/>
      <c r="T1318" s="217"/>
      <c r="U1318" s="217"/>
      <c r="V1318" s="217"/>
      <c r="W1318" s="217"/>
    </row>
    <row r="1319" spans="7:23" x14ac:dyDescent="0.2">
      <c r="G1319" s="217"/>
      <c r="H1319" s="217"/>
      <c r="I1319" s="217"/>
      <c r="J1319" s="218"/>
      <c r="K1319" s="218"/>
      <c r="L1319" s="217"/>
      <c r="M1319" s="217"/>
      <c r="N1319" s="217"/>
      <c r="O1319" s="217"/>
      <c r="P1319" s="217"/>
      <c r="Q1319" s="217"/>
      <c r="R1319" s="217"/>
      <c r="S1319" s="217"/>
      <c r="T1319" s="217"/>
      <c r="U1319" s="217"/>
      <c r="V1319" s="217"/>
      <c r="W1319" s="217"/>
    </row>
    <row r="1320" spans="7:23" x14ac:dyDescent="0.2">
      <c r="G1320" s="217"/>
      <c r="H1320" s="217"/>
      <c r="I1320" s="217"/>
      <c r="J1320" s="218"/>
      <c r="K1320" s="218"/>
      <c r="L1320" s="217"/>
      <c r="M1320" s="217"/>
      <c r="N1320" s="217"/>
      <c r="O1320" s="217"/>
      <c r="P1320" s="217"/>
      <c r="Q1320" s="217"/>
      <c r="R1320" s="217"/>
      <c r="S1320" s="217"/>
      <c r="T1320" s="217"/>
      <c r="U1320" s="217"/>
      <c r="V1320" s="217"/>
      <c r="W1320" s="217"/>
    </row>
    <row r="1321" spans="7:23" x14ac:dyDescent="0.2">
      <c r="G1321" s="217"/>
      <c r="H1321" s="217"/>
      <c r="I1321" s="217"/>
      <c r="J1321" s="218"/>
      <c r="K1321" s="218"/>
      <c r="L1321" s="217"/>
      <c r="M1321" s="217"/>
      <c r="N1321" s="217"/>
      <c r="O1321" s="217"/>
      <c r="P1321" s="217"/>
      <c r="Q1321" s="217"/>
      <c r="R1321" s="217"/>
      <c r="S1321" s="217"/>
      <c r="T1321" s="217"/>
      <c r="U1321" s="217"/>
      <c r="V1321" s="217"/>
      <c r="W1321" s="217"/>
    </row>
    <row r="1322" spans="7:23" x14ac:dyDescent="0.2">
      <c r="G1322" s="217"/>
      <c r="H1322" s="217"/>
      <c r="I1322" s="217"/>
      <c r="J1322" s="218"/>
      <c r="K1322" s="218"/>
      <c r="L1322" s="217"/>
      <c r="M1322" s="217"/>
      <c r="N1322" s="217"/>
      <c r="O1322" s="217"/>
      <c r="P1322" s="217"/>
      <c r="Q1322" s="217"/>
      <c r="R1322" s="217"/>
      <c r="S1322" s="217"/>
      <c r="T1322" s="217"/>
      <c r="U1322" s="217"/>
      <c r="V1322" s="217"/>
      <c r="W1322" s="217"/>
    </row>
    <row r="1323" spans="7:23" x14ac:dyDescent="0.2">
      <c r="G1323" s="217"/>
      <c r="H1323" s="217"/>
      <c r="I1323" s="217"/>
      <c r="J1323" s="218"/>
      <c r="K1323" s="218"/>
      <c r="L1323" s="217"/>
      <c r="M1323" s="217"/>
      <c r="N1323" s="217"/>
      <c r="O1323" s="217"/>
      <c r="P1323" s="217"/>
      <c r="Q1323" s="217"/>
      <c r="R1323" s="217"/>
      <c r="S1323" s="217"/>
      <c r="T1323" s="217"/>
      <c r="U1323" s="217"/>
      <c r="V1323" s="217"/>
      <c r="W1323" s="217"/>
    </row>
    <row r="1324" spans="7:23" x14ac:dyDescent="0.2">
      <c r="G1324" s="217"/>
      <c r="H1324" s="217"/>
      <c r="I1324" s="217"/>
      <c r="J1324" s="218"/>
      <c r="K1324" s="218"/>
      <c r="L1324" s="217"/>
      <c r="M1324" s="217"/>
      <c r="N1324" s="217"/>
      <c r="O1324" s="217"/>
      <c r="P1324" s="217"/>
      <c r="Q1324" s="217"/>
      <c r="R1324" s="217"/>
      <c r="S1324" s="217"/>
      <c r="T1324" s="217"/>
      <c r="U1324" s="217"/>
      <c r="V1324" s="217"/>
      <c r="W1324" s="217"/>
    </row>
    <row r="1325" spans="7:23" x14ac:dyDescent="0.2">
      <c r="G1325" s="217"/>
      <c r="H1325" s="217"/>
      <c r="I1325" s="217"/>
      <c r="J1325" s="218"/>
      <c r="K1325" s="218"/>
      <c r="L1325" s="217"/>
      <c r="M1325" s="217"/>
      <c r="N1325" s="217"/>
      <c r="O1325" s="217"/>
      <c r="P1325" s="217"/>
      <c r="Q1325" s="217"/>
      <c r="R1325" s="217"/>
      <c r="S1325" s="217"/>
      <c r="T1325" s="217"/>
      <c r="U1325" s="217"/>
      <c r="V1325" s="217"/>
      <c r="W1325" s="217"/>
    </row>
    <row r="1326" spans="7:23" x14ac:dyDescent="0.2">
      <c r="G1326" s="217"/>
      <c r="H1326" s="217"/>
      <c r="I1326" s="217"/>
      <c r="J1326" s="218"/>
      <c r="K1326" s="218"/>
      <c r="L1326" s="217"/>
      <c r="M1326" s="217"/>
      <c r="N1326" s="217"/>
      <c r="O1326" s="217"/>
      <c r="P1326" s="217"/>
      <c r="Q1326" s="217"/>
      <c r="R1326" s="217"/>
      <c r="S1326" s="217"/>
      <c r="T1326" s="217"/>
      <c r="U1326" s="217"/>
      <c r="V1326" s="217"/>
      <c r="W1326" s="217"/>
    </row>
    <row r="1327" spans="7:23" x14ac:dyDescent="0.2">
      <c r="G1327" s="217"/>
      <c r="H1327" s="217"/>
      <c r="I1327" s="217"/>
      <c r="J1327" s="218"/>
      <c r="K1327" s="218"/>
      <c r="L1327" s="217"/>
      <c r="M1327" s="217"/>
      <c r="N1327" s="217"/>
      <c r="O1327" s="217"/>
      <c r="P1327" s="217"/>
      <c r="Q1327" s="217"/>
      <c r="R1327" s="217"/>
      <c r="S1327" s="217"/>
      <c r="T1327" s="217"/>
      <c r="U1327" s="217"/>
      <c r="V1327" s="217"/>
      <c r="W1327" s="217"/>
    </row>
    <row r="1328" spans="7:23" x14ac:dyDescent="0.2">
      <c r="G1328" s="217"/>
      <c r="H1328" s="217"/>
      <c r="I1328" s="217"/>
      <c r="J1328" s="218"/>
      <c r="K1328" s="218"/>
      <c r="L1328" s="217"/>
      <c r="M1328" s="217"/>
      <c r="N1328" s="217"/>
      <c r="O1328" s="217"/>
      <c r="P1328" s="217"/>
      <c r="Q1328" s="217"/>
      <c r="R1328" s="217"/>
      <c r="S1328" s="217"/>
      <c r="T1328" s="217"/>
      <c r="U1328" s="217"/>
      <c r="V1328" s="217"/>
      <c r="W1328" s="217"/>
    </row>
    <row r="1329" spans="7:23" x14ac:dyDescent="0.2">
      <c r="G1329" s="217"/>
      <c r="H1329" s="217"/>
      <c r="I1329" s="217"/>
      <c r="J1329" s="218"/>
      <c r="K1329" s="218"/>
      <c r="L1329" s="217"/>
      <c r="M1329" s="217"/>
      <c r="N1329" s="217"/>
      <c r="O1329" s="217"/>
      <c r="P1329" s="217"/>
      <c r="Q1329" s="217"/>
      <c r="R1329" s="217"/>
      <c r="S1329" s="217"/>
      <c r="T1329" s="217"/>
      <c r="U1329" s="217"/>
      <c r="V1329" s="217"/>
      <c r="W1329" s="217"/>
    </row>
    <row r="1330" spans="7:23" x14ac:dyDescent="0.2">
      <c r="G1330" s="217"/>
      <c r="H1330" s="217"/>
      <c r="I1330" s="217"/>
      <c r="J1330" s="218"/>
      <c r="K1330" s="218"/>
      <c r="L1330" s="217"/>
      <c r="M1330" s="217"/>
      <c r="N1330" s="217"/>
      <c r="O1330" s="217"/>
      <c r="P1330" s="217"/>
      <c r="Q1330" s="217"/>
      <c r="R1330" s="217"/>
      <c r="S1330" s="217"/>
      <c r="T1330" s="217"/>
      <c r="U1330" s="217"/>
      <c r="V1330" s="217"/>
      <c r="W1330" s="217"/>
    </row>
    <row r="1331" spans="7:23" x14ac:dyDescent="0.2">
      <c r="G1331" s="217"/>
      <c r="H1331" s="217"/>
      <c r="I1331" s="217"/>
      <c r="J1331" s="218"/>
      <c r="K1331" s="218"/>
      <c r="L1331" s="217"/>
      <c r="M1331" s="217"/>
      <c r="N1331" s="217"/>
      <c r="O1331" s="217"/>
      <c r="P1331" s="217"/>
      <c r="Q1331" s="217"/>
      <c r="R1331" s="217"/>
      <c r="S1331" s="217"/>
      <c r="T1331" s="217"/>
      <c r="U1331" s="217"/>
      <c r="V1331" s="217"/>
      <c r="W1331" s="217"/>
    </row>
    <row r="1332" spans="7:23" x14ac:dyDescent="0.2">
      <c r="G1332" s="217"/>
      <c r="H1332" s="217"/>
      <c r="I1332" s="217"/>
      <c r="J1332" s="218"/>
      <c r="K1332" s="218"/>
      <c r="L1332" s="217"/>
      <c r="M1332" s="217"/>
      <c r="N1332" s="217"/>
      <c r="O1332" s="217"/>
      <c r="P1332" s="217"/>
      <c r="Q1332" s="217"/>
      <c r="R1332" s="217"/>
      <c r="S1332" s="217"/>
      <c r="T1332" s="217"/>
      <c r="U1332" s="217"/>
      <c r="V1332" s="217"/>
      <c r="W1332" s="217"/>
    </row>
    <row r="1333" spans="7:23" x14ac:dyDescent="0.2">
      <c r="G1333" s="217"/>
      <c r="H1333" s="217"/>
      <c r="I1333" s="217"/>
      <c r="J1333" s="218"/>
      <c r="K1333" s="218"/>
      <c r="L1333" s="217"/>
      <c r="M1333" s="217"/>
      <c r="N1333" s="217"/>
      <c r="O1333" s="217"/>
      <c r="P1333" s="217"/>
      <c r="Q1333" s="217"/>
      <c r="R1333" s="217"/>
      <c r="S1333" s="217"/>
      <c r="T1333" s="217"/>
      <c r="U1333" s="217"/>
      <c r="V1333" s="217"/>
      <c r="W1333" s="217"/>
    </row>
    <row r="1334" spans="7:23" x14ac:dyDescent="0.2">
      <c r="G1334" s="217"/>
      <c r="H1334" s="217"/>
      <c r="I1334" s="217"/>
      <c r="J1334" s="218"/>
      <c r="K1334" s="218"/>
      <c r="L1334" s="217"/>
      <c r="M1334" s="217"/>
      <c r="N1334" s="217"/>
      <c r="O1334" s="217"/>
      <c r="P1334" s="217"/>
      <c r="Q1334" s="217"/>
      <c r="R1334" s="217"/>
      <c r="S1334" s="217"/>
      <c r="T1334" s="217"/>
      <c r="U1334" s="217"/>
      <c r="V1334" s="217"/>
      <c r="W1334" s="217"/>
    </row>
    <row r="1335" spans="7:23" x14ac:dyDescent="0.2">
      <c r="G1335" s="217"/>
      <c r="H1335" s="217"/>
      <c r="I1335" s="217"/>
      <c r="J1335" s="218"/>
      <c r="K1335" s="218"/>
      <c r="L1335" s="217"/>
      <c r="M1335" s="217"/>
      <c r="N1335" s="217"/>
      <c r="O1335" s="217"/>
      <c r="P1335" s="217"/>
      <c r="Q1335" s="217"/>
      <c r="R1335" s="217"/>
      <c r="S1335" s="217"/>
      <c r="T1335" s="217"/>
      <c r="U1335" s="217"/>
      <c r="V1335" s="217"/>
      <c r="W1335" s="217"/>
    </row>
    <row r="1336" spans="7:23" x14ac:dyDescent="0.2">
      <c r="G1336" s="217"/>
      <c r="H1336" s="217"/>
      <c r="I1336" s="217"/>
      <c r="J1336" s="218"/>
      <c r="K1336" s="218"/>
      <c r="L1336" s="217"/>
      <c r="M1336" s="217"/>
      <c r="N1336" s="217"/>
      <c r="O1336" s="217"/>
      <c r="P1336" s="217"/>
      <c r="Q1336" s="217"/>
      <c r="R1336" s="217"/>
      <c r="S1336" s="217"/>
      <c r="T1336" s="217"/>
      <c r="U1336" s="217"/>
      <c r="V1336" s="217"/>
      <c r="W1336" s="217"/>
    </row>
    <row r="1337" spans="7:23" x14ac:dyDescent="0.2">
      <c r="G1337" s="217"/>
      <c r="H1337" s="217"/>
      <c r="I1337" s="217"/>
      <c r="J1337" s="218"/>
      <c r="K1337" s="218"/>
      <c r="L1337" s="217"/>
      <c r="M1337" s="217"/>
      <c r="N1337" s="217"/>
      <c r="O1337" s="217"/>
      <c r="P1337" s="217"/>
      <c r="Q1337" s="217"/>
      <c r="R1337" s="217"/>
      <c r="S1337" s="217"/>
      <c r="T1337" s="217"/>
      <c r="U1337" s="217"/>
      <c r="V1337" s="217"/>
      <c r="W1337" s="217"/>
    </row>
    <row r="1338" spans="7:23" x14ac:dyDescent="0.2">
      <c r="G1338" s="217"/>
      <c r="H1338" s="217"/>
      <c r="I1338" s="217"/>
      <c r="J1338" s="218"/>
      <c r="K1338" s="218"/>
      <c r="L1338" s="217"/>
      <c r="M1338" s="217"/>
      <c r="N1338" s="217"/>
      <c r="O1338" s="217"/>
      <c r="P1338" s="217"/>
      <c r="Q1338" s="217"/>
      <c r="R1338" s="217"/>
      <c r="S1338" s="217"/>
      <c r="T1338" s="217"/>
      <c r="U1338" s="217"/>
      <c r="V1338" s="217"/>
      <c r="W1338" s="217"/>
    </row>
  </sheetData>
  <mergeCells count="12">
    <mergeCell ref="G42:O42"/>
    <mergeCell ref="A1:W1"/>
    <mergeCell ref="G3:O3"/>
    <mergeCell ref="P3:W3"/>
    <mergeCell ref="G25:O25"/>
    <mergeCell ref="P25:W25"/>
    <mergeCell ref="G43:O43"/>
    <mergeCell ref="P43:W43"/>
    <mergeCell ref="G60:O60"/>
    <mergeCell ref="P60:W60"/>
    <mergeCell ref="G74:O74"/>
    <mergeCell ref="P74:W74"/>
  </mergeCells>
  <pageMargins left="0.23622047244094491" right="0.23622047244094491" top="0" bottom="0" header="0.31496062992125984" footer="0.31496062992125984"/>
  <pageSetup paperSize="9" scale="52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1" sqref="D1:D1048576"/>
    </sheetView>
  </sheetViews>
  <sheetFormatPr baseColWidth="10" defaultRowHeight="12.75" x14ac:dyDescent="0.2"/>
  <cols>
    <col min="1" max="1" width="41.42578125" customWidth="1"/>
    <col min="2" max="2" width="43.5703125" customWidth="1"/>
    <col min="4" max="4" width="18.140625" customWidth="1"/>
  </cols>
  <sheetData>
    <row r="1" spans="1:2" ht="13.5" thickBot="1" x14ac:dyDescent="0.25"/>
    <row r="2" spans="1:2" ht="77.25" customHeight="1" thickBot="1" x14ac:dyDescent="0.25">
      <c r="A2" s="235" t="s">
        <v>97</v>
      </c>
      <c r="B2" s="236"/>
    </row>
    <row r="3" spans="1:2" ht="13.5" thickBot="1" x14ac:dyDescent="0.25">
      <c r="A3" s="253"/>
      <c r="B3" s="253"/>
    </row>
    <row r="4" spans="1:2" ht="16.5" thickBot="1" x14ac:dyDescent="0.25">
      <c r="A4" s="222" t="s">
        <v>89</v>
      </c>
      <c r="B4" s="223" t="s">
        <v>90</v>
      </c>
    </row>
    <row r="5" spans="1:2" ht="16.5" thickBot="1" x14ac:dyDescent="0.25">
      <c r="A5" s="225" t="s">
        <v>92</v>
      </c>
      <c r="B5" s="226">
        <v>1238.69</v>
      </c>
    </row>
    <row r="6" spans="1:2" ht="16.5" thickBot="1" x14ac:dyDescent="0.25">
      <c r="A6" s="227" t="s">
        <v>93</v>
      </c>
      <c r="B6" s="226">
        <v>960.68999999999994</v>
      </c>
    </row>
    <row r="7" spans="1:2" ht="16.5" thickBot="1" x14ac:dyDescent="0.25">
      <c r="A7" s="227" t="s">
        <v>94</v>
      </c>
      <c r="B7" s="226">
        <v>432.09</v>
      </c>
    </row>
    <row r="8" spans="1:2" ht="16.5" thickBot="1" x14ac:dyDescent="0.25">
      <c r="A8" s="227" t="s">
        <v>95</v>
      </c>
      <c r="B8" s="226">
        <v>121.22</v>
      </c>
    </row>
    <row r="9" spans="1:2" ht="16.5" thickBot="1" x14ac:dyDescent="0.25">
      <c r="A9" s="229" t="s">
        <v>96</v>
      </c>
      <c r="B9" s="226">
        <v>71.58</v>
      </c>
    </row>
  </sheetData>
  <mergeCells count="1">
    <mergeCell ref="A3:B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1" sqref="D1:D1048576"/>
    </sheetView>
  </sheetViews>
  <sheetFormatPr baseColWidth="10" defaultRowHeight="12.75" x14ac:dyDescent="0.2"/>
  <cols>
    <col min="1" max="1" width="43.28515625" customWidth="1"/>
    <col min="2" max="2" width="43.42578125" customWidth="1"/>
  </cols>
  <sheetData>
    <row r="1" spans="1:2" ht="13.5" thickBot="1" x14ac:dyDescent="0.25"/>
    <row r="2" spans="1:2" ht="69" customHeight="1" thickBot="1" x14ac:dyDescent="0.25">
      <c r="A2" s="235" t="s">
        <v>98</v>
      </c>
      <c r="B2" s="236"/>
    </row>
    <row r="3" spans="1:2" ht="13.5" thickBot="1" x14ac:dyDescent="0.25">
      <c r="A3" s="253"/>
      <c r="B3" s="253"/>
    </row>
    <row r="4" spans="1:2" ht="16.5" thickBot="1" x14ac:dyDescent="0.25">
      <c r="A4" s="222" t="s">
        <v>89</v>
      </c>
      <c r="B4" s="223" t="s">
        <v>90</v>
      </c>
    </row>
    <row r="5" spans="1:2" ht="16.5" thickBot="1" x14ac:dyDescent="0.25">
      <c r="A5" s="225" t="s">
        <v>92</v>
      </c>
      <c r="B5" s="226">
        <v>16.060000000000002</v>
      </c>
    </row>
    <row r="6" spans="1:2" ht="16.5" thickBot="1" x14ac:dyDescent="0.25">
      <c r="A6" s="227" t="s">
        <v>93</v>
      </c>
      <c r="B6" s="226">
        <v>21.060000000000002</v>
      </c>
    </row>
    <row r="7" spans="1:2" ht="16.5" thickBot="1" x14ac:dyDescent="0.25">
      <c r="A7" s="227" t="s">
        <v>94</v>
      </c>
      <c r="B7" s="226">
        <v>24.6</v>
      </c>
    </row>
    <row r="8" spans="1:2" ht="16.5" thickBot="1" x14ac:dyDescent="0.25">
      <c r="A8" s="227" t="s">
        <v>95</v>
      </c>
      <c r="B8" s="226">
        <v>26.05</v>
      </c>
    </row>
    <row r="9" spans="1:2" ht="16.5" thickBot="1" x14ac:dyDescent="0.25">
      <c r="A9" s="229" t="s">
        <v>96</v>
      </c>
      <c r="B9" s="226">
        <v>27.03</v>
      </c>
    </row>
  </sheetData>
  <mergeCells count="1">
    <mergeCell ref="A3:B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1" sqref="D1:D1048576"/>
    </sheetView>
  </sheetViews>
  <sheetFormatPr baseColWidth="10" defaultRowHeight="12.75" x14ac:dyDescent="0.2"/>
  <cols>
    <col min="1" max="1" width="43.28515625" customWidth="1"/>
    <col min="2" max="2" width="43.42578125" customWidth="1"/>
    <col min="4" max="4" width="19.7109375" customWidth="1"/>
  </cols>
  <sheetData>
    <row r="1" spans="1:2" ht="13.5" thickBot="1" x14ac:dyDescent="0.25"/>
    <row r="2" spans="1:2" ht="69" customHeight="1" thickBot="1" x14ac:dyDescent="0.25">
      <c r="A2" s="235" t="s">
        <v>99</v>
      </c>
      <c r="B2" s="236"/>
    </row>
    <row r="3" spans="1:2" ht="13.5" thickBot="1" x14ac:dyDescent="0.25">
      <c r="A3" s="253"/>
      <c r="B3" s="253"/>
    </row>
    <row r="4" spans="1:2" ht="16.5" thickBot="1" x14ac:dyDescent="0.25">
      <c r="A4" s="222" t="s">
        <v>89</v>
      </c>
      <c r="B4" s="223" t="s">
        <v>90</v>
      </c>
    </row>
    <row r="5" spans="1:2" ht="16.5" thickBot="1" x14ac:dyDescent="0.25">
      <c r="A5" s="225" t="s">
        <v>92</v>
      </c>
      <c r="B5" s="226">
        <v>3.9099999999999997</v>
      </c>
    </row>
    <row r="6" spans="1:2" ht="16.5" thickBot="1" x14ac:dyDescent="0.25">
      <c r="A6" s="227" t="s">
        <v>93</v>
      </c>
      <c r="B6" s="226">
        <v>4.9799999999999995</v>
      </c>
    </row>
    <row r="7" spans="1:2" ht="16.5" thickBot="1" x14ac:dyDescent="0.25">
      <c r="A7" s="227" t="s">
        <v>94</v>
      </c>
      <c r="B7" s="226">
        <v>102.71000000000001</v>
      </c>
    </row>
    <row r="8" spans="1:2" ht="16.5" thickBot="1" x14ac:dyDescent="0.25">
      <c r="A8" s="227" t="s">
        <v>95</v>
      </c>
      <c r="B8" s="226">
        <v>188.03</v>
      </c>
    </row>
    <row r="9" spans="1:2" ht="16.5" thickBot="1" x14ac:dyDescent="0.25">
      <c r="A9" s="229" t="s">
        <v>96</v>
      </c>
      <c r="B9" s="226">
        <v>188.03</v>
      </c>
    </row>
  </sheetData>
  <mergeCells count="1">
    <mergeCell ref="A3:B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1" sqref="D1:D1048576"/>
    </sheetView>
  </sheetViews>
  <sheetFormatPr baseColWidth="10" defaultRowHeight="12.75" x14ac:dyDescent="0.2"/>
  <cols>
    <col min="1" max="1" width="39.7109375" customWidth="1"/>
    <col min="2" max="2" width="26.42578125" customWidth="1"/>
  </cols>
  <sheetData>
    <row r="1" spans="1:2" ht="13.5" thickBot="1" x14ac:dyDescent="0.25"/>
    <row r="2" spans="1:2" ht="69" customHeight="1" thickBot="1" x14ac:dyDescent="0.25">
      <c r="A2" s="235" t="s">
        <v>101</v>
      </c>
      <c r="B2" s="236"/>
    </row>
    <row r="3" spans="1:2" ht="13.5" thickBot="1" x14ac:dyDescent="0.25">
      <c r="A3" s="253"/>
      <c r="B3" s="253"/>
    </row>
    <row r="4" spans="1:2" ht="16.5" thickBot="1" x14ac:dyDescent="0.25">
      <c r="A4" s="222" t="s">
        <v>89</v>
      </c>
      <c r="B4" s="223" t="s">
        <v>90</v>
      </c>
    </row>
    <row r="5" spans="1:2" ht="16.5" thickBot="1" x14ac:dyDescent="0.25">
      <c r="A5" s="225" t="s">
        <v>92</v>
      </c>
      <c r="B5" s="226">
        <v>99.39</v>
      </c>
    </row>
    <row r="6" spans="1:2" ht="16.5" thickBot="1" x14ac:dyDescent="0.25">
      <c r="A6" s="227" t="s">
        <v>93</v>
      </c>
      <c r="B6" s="226">
        <v>86.940000000000012</v>
      </c>
    </row>
    <row r="7" spans="1:2" ht="16.5" thickBot="1" x14ac:dyDescent="0.25">
      <c r="A7" s="227" t="s">
        <v>94</v>
      </c>
      <c r="B7" s="226">
        <v>67.34</v>
      </c>
    </row>
    <row r="8" spans="1:2" ht="16.5" thickBot="1" x14ac:dyDescent="0.25">
      <c r="A8" s="227" t="s">
        <v>95</v>
      </c>
      <c r="B8" s="226">
        <v>52.04</v>
      </c>
    </row>
    <row r="9" spans="1:2" ht="16.5" thickBot="1" x14ac:dyDescent="0.25">
      <c r="A9" s="229" t="s">
        <v>96</v>
      </c>
      <c r="B9" s="226">
        <v>44.39</v>
      </c>
    </row>
  </sheetData>
  <mergeCells count="1">
    <mergeCell ref="A3: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F9" sqref="F9"/>
    </sheetView>
  </sheetViews>
  <sheetFormatPr baseColWidth="10" defaultRowHeight="12.75" x14ac:dyDescent="0.2"/>
  <cols>
    <col min="1" max="1" width="34.5703125" customWidth="1"/>
    <col min="2" max="2" width="36.7109375" customWidth="1"/>
  </cols>
  <sheetData>
    <row r="1" spans="1:2" ht="13.5" thickBot="1" x14ac:dyDescent="0.25"/>
    <row r="2" spans="1:2" ht="69" customHeight="1" thickBot="1" x14ac:dyDescent="0.25">
      <c r="A2" s="235" t="s">
        <v>100</v>
      </c>
      <c r="B2" s="236"/>
    </row>
    <row r="3" spans="1:2" ht="13.5" thickBot="1" x14ac:dyDescent="0.25">
      <c r="A3" s="253"/>
      <c r="B3" s="253"/>
    </row>
    <row r="4" spans="1:2" ht="16.5" thickBot="1" x14ac:dyDescent="0.25">
      <c r="A4" s="222" t="s">
        <v>89</v>
      </c>
      <c r="B4" s="223" t="s">
        <v>90</v>
      </c>
    </row>
    <row r="5" spans="1:2" ht="16.5" thickBot="1" x14ac:dyDescent="0.25">
      <c r="A5" s="225" t="s">
        <v>92</v>
      </c>
      <c r="B5" s="226">
        <v>181.03</v>
      </c>
    </row>
    <row r="6" spans="1:2" ht="16.5" thickBot="1" x14ac:dyDescent="0.25">
      <c r="A6" s="227" t="s">
        <v>93</v>
      </c>
      <c r="B6" s="226">
        <v>120.84</v>
      </c>
    </row>
    <row r="7" spans="1:2" ht="16.5" thickBot="1" x14ac:dyDescent="0.25">
      <c r="A7" s="227" t="s">
        <v>94</v>
      </c>
      <c r="B7" s="226">
        <v>73</v>
      </c>
    </row>
    <row r="8" spans="1:2" ht="16.5" thickBot="1" x14ac:dyDescent="0.25">
      <c r="A8" s="227" t="s">
        <v>95</v>
      </c>
      <c r="B8" s="226">
        <v>63.35</v>
      </c>
    </row>
    <row r="9" spans="1:2" ht="16.5" thickBot="1" x14ac:dyDescent="0.25">
      <c r="A9" s="229" t="s">
        <v>96</v>
      </c>
      <c r="B9" s="226">
        <v>61.37</v>
      </c>
    </row>
  </sheetData>
  <mergeCells count="1">
    <mergeCell ref="A3:B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E9" sqref="E9:E10"/>
    </sheetView>
  </sheetViews>
  <sheetFormatPr baseColWidth="10" defaultColWidth="11.42578125" defaultRowHeight="12.75" x14ac:dyDescent="0.2"/>
  <cols>
    <col min="1" max="1" width="3.140625" customWidth="1"/>
    <col min="2" max="2" width="13.5703125" customWidth="1"/>
    <col min="3" max="3" width="12.140625" customWidth="1"/>
    <col min="4" max="4" width="18" customWidth="1"/>
    <col min="5" max="5" width="17.140625" customWidth="1"/>
    <col min="7" max="7" width="10.28515625" customWidth="1"/>
  </cols>
  <sheetData>
    <row r="1" spans="1:13" ht="13.5" thickBot="1" x14ac:dyDescent="0.25"/>
    <row r="2" spans="1:13" s="6" customFormat="1" ht="82.5" customHeight="1" thickBot="1" x14ac:dyDescent="0.25">
      <c r="A2" s="233"/>
      <c r="B2" s="248" t="s">
        <v>102</v>
      </c>
      <c r="C2" s="249"/>
      <c r="D2" s="249"/>
      <c r="E2" s="250"/>
      <c r="F2" s="233"/>
      <c r="G2"/>
      <c r="H2"/>
    </row>
    <row r="3" spans="1:13" s="1" customFormat="1" ht="13.5" thickBot="1" x14ac:dyDescent="0.25">
      <c r="A3" s="197"/>
      <c r="B3" s="197"/>
      <c r="C3" s="197"/>
      <c r="D3" s="197"/>
      <c r="E3" s="197"/>
      <c r="F3" s="197"/>
      <c r="G3"/>
      <c r="H3"/>
    </row>
    <row r="4" spans="1:13" ht="95.25" thickBot="1" x14ac:dyDescent="0.25">
      <c r="B4" s="263" t="s">
        <v>89</v>
      </c>
      <c r="C4" s="264"/>
      <c r="D4" s="223" t="s">
        <v>108</v>
      </c>
      <c r="E4" s="223" t="s">
        <v>91</v>
      </c>
    </row>
    <row r="5" spans="1:13" ht="16.5" customHeight="1" x14ac:dyDescent="0.2">
      <c r="B5" s="265" t="s">
        <v>17</v>
      </c>
      <c r="C5" s="266"/>
      <c r="D5" s="258">
        <v>34.25</v>
      </c>
      <c r="E5" s="267">
        <v>34.25</v>
      </c>
      <c r="I5" s="230"/>
    </row>
    <row r="6" spans="1:13" ht="15.75" customHeight="1" thickBot="1" x14ac:dyDescent="0.25">
      <c r="B6" s="254"/>
      <c r="C6" s="255"/>
      <c r="D6" s="259"/>
      <c r="E6" s="262"/>
      <c r="I6" s="230" t="s">
        <v>0</v>
      </c>
      <c r="J6" s="230"/>
      <c r="M6" s="230"/>
    </row>
    <row r="7" spans="1:13" ht="13.5" customHeight="1" x14ac:dyDescent="0.2">
      <c r="B7" s="254" t="s">
        <v>22</v>
      </c>
      <c r="C7" s="255"/>
      <c r="D7" s="258">
        <v>34.25</v>
      </c>
      <c r="E7" s="260">
        <v>34.25</v>
      </c>
      <c r="I7" s="230"/>
      <c r="M7" s="230"/>
    </row>
    <row r="8" spans="1:13" ht="13.5" customHeight="1" thickBot="1" x14ac:dyDescent="0.25">
      <c r="B8" s="254"/>
      <c r="C8" s="255"/>
      <c r="D8" s="259"/>
      <c r="E8" s="262"/>
      <c r="I8" s="230"/>
      <c r="J8" s="230"/>
      <c r="M8" s="230"/>
    </row>
    <row r="9" spans="1:13" ht="13.5" customHeight="1" x14ac:dyDescent="0.2">
      <c r="B9" s="254" t="s">
        <v>34</v>
      </c>
      <c r="C9" s="255"/>
      <c r="D9" s="258">
        <v>34.25</v>
      </c>
      <c r="E9" s="260">
        <v>34.25</v>
      </c>
      <c r="M9" s="230"/>
    </row>
    <row r="10" spans="1:13" ht="13.5" customHeight="1" thickBot="1" x14ac:dyDescent="0.25">
      <c r="B10" s="254"/>
      <c r="C10" s="255"/>
      <c r="D10" s="259"/>
      <c r="E10" s="262"/>
      <c r="I10" s="230"/>
      <c r="J10" s="230"/>
      <c r="M10" s="230"/>
    </row>
    <row r="11" spans="1:13" ht="13.5" customHeight="1" x14ac:dyDescent="0.2">
      <c r="B11" s="254" t="s">
        <v>49</v>
      </c>
      <c r="C11" s="255"/>
      <c r="D11" s="258">
        <v>34.25</v>
      </c>
      <c r="E11" s="260">
        <v>34.25</v>
      </c>
      <c r="M11" s="230"/>
    </row>
    <row r="12" spans="1:13" ht="13.5" customHeight="1" thickBot="1" x14ac:dyDescent="0.25">
      <c r="B12" s="254"/>
      <c r="C12" s="255"/>
      <c r="D12" s="259"/>
      <c r="E12" s="262"/>
      <c r="I12" s="230"/>
      <c r="J12" s="230"/>
      <c r="M12" s="230"/>
    </row>
    <row r="13" spans="1:13" ht="13.5" customHeight="1" x14ac:dyDescent="0.2">
      <c r="B13" s="254" t="s">
        <v>69</v>
      </c>
      <c r="C13" s="255"/>
      <c r="D13" s="258">
        <v>34.25</v>
      </c>
      <c r="E13" s="260">
        <v>34.25</v>
      </c>
      <c r="M13" s="230"/>
    </row>
    <row r="14" spans="1:13" ht="13.5" customHeight="1" thickBot="1" x14ac:dyDescent="0.25">
      <c r="B14" s="256"/>
      <c r="C14" s="257"/>
      <c r="D14" s="259"/>
      <c r="E14" s="261"/>
      <c r="I14" s="230"/>
      <c r="J14" s="230"/>
      <c r="M14" s="230"/>
    </row>
    <row r="16" spans="1:13" ht="15.75" x14ac:dyDescent="0.2">
      <c r="A16" s="234"/>
      <c r="B16" s="234"/>
      <c r="C16" s="234"/>
      <c r="D16" s="234"/>
      <c r="E16" s="234"/>
      <c r="F16" s="234"/>
    </row>
  </sheetData>
  <mergeCells count="17">
    <mergeCell ref="B7:C8"/>
    <mergeCell ref="D7:D8"/>
    <mergeCell ref="E7:E8"/>
    <mergeCell ref="B2:E2"/>
    <mergeCell ref="B4:C4"/>
    <mergeCell ref="B5:C6"/>
    <mergeCell ref="D5:D6"/>
    <mergeCell ref="E5:E6"/>
    <mergeCell ref="B13:C14"/>
    <mergeCell ref="D13:D14"/>
    <mergeCell ref="E13:E14"/>
    <mergeCell ref="B9:C10"/>
    <mergeCell ref="D9:D10"/>
    <mergeCell ref="E9:E10"/>
    <mergeCell ref="B11:C12"/>
    <mergeCell ref="D11:D12"/>
    <mergeCell ref="E11:E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tabSelected="1" workbookViewId="0">
      <selection activeCell="F19" sqref="F19"/>
    </sheetView>
  </sheetViews>
  <sheetFormatPr baseColWidth="10" defaultRowHeight="12.75" x14ac:dyDescent="0.2"/>
  <cols>
    <col min="1" max="1" width="3.140625" customWidth="1"/>
    <col min="2" max="2" width="47.42578125" customWidth="1"/>
    <col min="3" max="3" width="35.140625" customWidth="1"/>
    <col min="4" max="4" width="18.85546875" customWidth="1"/>
    <col min="5" max="5" width="14.85546875" customWidth="1"/>
  </cols>
  <sheetData>
    <row r="1" spans="2:7" ht="13.5" thickBot="1" x14ac:dyDescent="0.25"/>
    <row r="2" spans="2:7" ht="20.25" x14ac:dyDescent="0.2">
      <c r="B2" s="269" t="s">
        <v>103</v>
      </c>
      <c r="C2" s="270"/>
      <c r="D2" s="219"/>
    </row>
    <row r="3" spans="2:7" ht="20.25" x14ac:dyDescent="0.2">
      <c r="B3" s="271"/>
      <c r="C3" s="272"/>
      <c r="D3" s="219"/>
    </row>
    <row r="4" spans="2:7" ht="20.25" x14ac:dyDescent="0.2">
      <c r="B4" s="271"/>
      <c r="C4" s="272"/>
      <c r="D4" s="219"/>
    </row>
    <row r="5" spans="2:7" ht="21" thickBot="1" x14ac:dyDescent="0.25">
      <c r="B5" s="273"/>
      <c r="C5" s="274"/>
      <c r="D5" s="220"/>
    </row>
    <row r="6" spans="2:7" ht="13.5" thickBot="1" x14ac:dyDescent="0.25">
      <c r="B6" s="253"/>
      <c r="C6" s="253"/>
      <c r="D6" s="221"/>
    </row>
    <row r="7" spans="2:7" s="224" customFormat="1" ht="16.5" thickBot="1" x14ac:dyDescent="0.25">
      <c r="B7" s="222" t="s">
        <v>89</v>
      </c>
      <c r="C7" s="223" t="s">
        <v>90</v>
      </c>
      <c r="E7"/>
    </row>
    <row r="8" spans="2:7" s="224" customFormat="1" ht="16.5" thickBot="1" x14ac:dyDescent="0.25">
      <c r="B8" s="225" t="s">
        <v>92</v>
      </c>
      <c r="C8" s="226">
        <v>1907.06</v>
      </c>
      <c r="E8"/>
    </row>
    <row r="9" spans="2:7" s="224" customFormat="1" ht="16.5" thickBot="1" x14ac:dyDescent="0.25">
      <c r="B9" s="227" t="s">
        <v>93</v>
      </c>
      <c r="C9" s="226">
        <v>1506.1</v>
      </c>
      <c r="E9"/>
      <c r="G9" s="228"/>
    </row>
    <row r="10" spans="2:7" s="224" customFormat="1" ht="16.5" thickBot="1" x14ac:dyDescent="0.25">
      <c r="B10" s="227" t="s">
        <v>94</v>
      </c>
      <c r="C10" s="226">
        <v>1229.8399999999999</v>
      </c>
      <c r="E10"/>
      <c r="G10" s="228"/>
    </row>
    <row r="11" spans="2:7" s="224" customFormat="1" ht="16.5" thickBot="1" x14ac:dyDescent="0.25">
      <c r="B11" s="227" t="s">
        <v>95</v>
      </c>
      <c r="C11" s="226">
        <v>1122.8599999999999</v>
      </c>
      <c r="E11"/>
      <c r="G11" s="228"/>
    </row>
    <row r="12" spans="2:7" s="224" customFormat="1" ht="16.5" thickBot="1" x14ac:dyDescent="0.25">
      <c r="B12" s="229" t="s">
        <v>96</v>
      </c>
      <c r="C12" s="226">
        <v>1042.69</v>
      </c>
      <c r="E12"/>
      <c r="G12" s="228"/>
    </row>
    <row r="13" spans="2:7" x14ac:dyDescent="0.2">
      <c r="G13" s="230"/>
    </row>
    <row r="17" spans="2:4" ht="13.5" thickBot="1" x14ac:dyDescent="0.25"/>
    <row r="18" spans="2:4" ht="20.25" x14ac:dyDescent="0.2">
      <c r="B18" s="269" t="s">
        <v>107</v>
      </c>
      <c r="C18" s="270"/>
      <c r="D18" s="219"/>
    </row>
    <row r="19" spans="2:4" ht="20.25" x14ac:dyDescent="0.2">
      <c r="B19" s="271"/>
      <c r="C19" s="272"/>
      <c r="D19" s="219"/>
    </row>
    <row r="20" spans="2:4" ht="20.25" x14ac:dyDescent="0.2">
      <c r="B20" s="271"/>
      <c r="C20" s="272"/>
      <c r="D20" s="219"/>
    </row>
    <row r="21" spans="2:4" ht="33" customHeight="1" thickBot="1" x14ac:dyDescent="0.25">
      <c r="B21" s="273"/>
      <c r="C21" s="274"/>
      <c r="D21" s="219"/>
    </row>
    <row r="22" spans="2:4" ht="13.5" thickBot="1" x14ac:dyDescent="0.25">
      <c r="B22" s="268"/>
      <c r="C22" s="268"/>
      <c r="D22" s="253"/>
    </row>
    <row r="23" spans="2:4" ht="16.5" thickBot="1" x14ac:dyDescent="0.3">
      <c r="B23" s="231" t="s">
        <v>89</v>
      </c>
      <c r="C23" s="231" t="s">
        <v>90</v>
      </c>
    </row>
    <row r="24" spans="2:4" ht="16.5" thickBot="1" x14ac:dyDescent="0.25">
      <c r="B24" s="225" t="s">
        <v>92</v>
      </c>
      <c r="C24" s="232">
        <v>1907.06</v>
      </c>
    </row>
    <row r="25" spans="2:4" ht="16.5" thickBot="1" x14ac:dyDescent="0.25">
      <c r="B25" s="227" t="s">
        <v>93</v>
      </c>
      <c r="C25" s="232">
        <v>1506.1</v>
      </c>
    </row>
    <row r="26" spans="2:4" ht="16.5" thickBot="1" x14ac:dyDescent="0.25">
      <c r="B26" s="227" t="s">
        <v>94</v>
      </c>
      <c r="C26" s="232">
        <v>1229.8399999999999</v>
      </c>
    </row>
    <row r="27" spans="2:4" ht="16.5" thickBot="1" x14ac:dyDescent="0.25">
      <c r="B27" s="227" t="s">
        <v>95</v>
      </c>
      <c r="C27" s="232">
        <v>1122.8599999999999</v>
      </c>
    </row>
    <row r="28" spans="2:4" ht="16.5" thickBot="1" x14ac:dyDescent="0.25">
      <c r="B28" s="229" t="s">
        <v>96</v>
      </c>
      <c r="C28" s="232">
        <v>1042.69</v>
      </c>
    </row>
  </sheetData>
  <mergeCells count="4">
    <mergeCell ref="B22:D22"/>
    <mergeCell ref="B2:C5"/>
    <mergeCell ref="B6:C6"/>
    <mergeCell ref="B18:C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LABORALES DELEGADOS 4</vt:lpstr>
      <vt:lpstr>HOMOLOGACIÓN</vt:lpstr>
      <vt:lpstr>PAGA CONCERTADA</vt:lpstr>
      <vt:lpstr>INCENTIVACIÓN</vt:lpstr>
      <vt:lpstr>DESTINO</vt:lpstr>
      <vt:lpstr>ESPECÍFICO</vt:lpstr>
      <vt:lpstr>TRIENIOS</vt:lpstr>
      <vt:lpstr>SUELDO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Lorena Márquez Méndez</dc:creator>
  <cp:lastModifiedBy>Juan de Dios Martín Expósito</cp:lastModifiedBy>
  <dcterms:created xsi:type="dcterms:W3CDTF">2022-11-21T07:28:38Z</dcterms:created>
  <dcterms:modified xsi:type="dcterms:W3CDTF">2024-11-20T09:35:19Z</dcterms:modified>
</cp:coreProperties>
</file>