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710" windowWidth="10200" windowHeight="8160" activeTab="1"/>
  </bookViews>
  <sheets>
    <sheet name="1T" sheetId="1" r:id="rId1"/>
    <sheet name="2T" sheetId="2" r:id="rId2"/>
  </sheets>
  <calcPr calcId="145621"/>
</workbook>
</file>

<file path=xl/calcChain.xml><?xml version="1.0" encoding="utf-8"?>
<calcChain xmlns="http://schemas.openxmlformats.org/spreadsheetml/2006/main">
  <c r="M36" i="2" l="1"/>
  <c r="H36" i="2"/>
  <c r="G36" i="2"/>
  <c r="F36" i="2"/>
  <c r="D36" i="2"/>
  <c r="C36" i="2"/>
  <c r="I35" i="2"/>
  <c r="J35" i="2" s="1"/>
  <c r="E35" i="2"/>
  <c r="K35" i="2" s="1"/>
  <c r="I34" i="2"/>
  <c r="J34" i="2" s="1"/>
  <c r="E34" i="2"/>
  <c r="K34" i="2" s="1"/>
  <c r="I33" i="2"/>
  <c r="J33" i="2" s="1"/>
  <c r="E33" i="2"/>
  <c r="K33" i="2" s="1"/>
  <c r="I32" i="2"/>
  <c r="J32" i="2" s="1"/>
  <c r="E32" i="2"/>
  <c r="K32" i="2" s="1"/>
  <c r="I31" i="2"/>
  <c r="J31" i="2" s="1"/>
  <c r="E31" i="2"/>
  <c r="K31" i="2" s="1"/>
  <c r="I30" i="2"/>
  <c r="J30" i="2" s="1"/>
  <c r="E30" i="2"/>
  <c r="K30" i="2" s="1"/>
  <c r="I29" i="2"/>
  <c r="J29" i="2" s="1"/>
  <c r="E29" i="2"/>
  <c r="K29" i="2" s="1"/>
  <c r="L28" i="2"/>
  <c r="L36" i="2" s="1"/>
  <c r="I28" i="2"/>
  <c r="J28" i="2" s="1"/>
  <c r="E28" i="2"/>
  <c r="K28" i="2" s="1"/>
  <c r="I27" i="2"/>
  <c r="E27" i="2"/>
  <c r="M23" i="2"/>
  <c r="L23" i="2"/>
  <c r="H23" i="2"/>
  <c r="G23" i="2"/>
  <c r="F23" i="2"/>
  <c r="D23" i="2"/>
  <c r="C23" i="2"/>
  <c r="I22" i="2"/>
  <c r="J22" i="2" s="1"/>
  <c r="E22" i="2"/>
  <c r="K22" i="2" s="1"/>
  <c r="I21" i="2"/>
  <c r="J21" i="2" s="1"/>
  <c r="E21" i="2"/>
  <c r="K21" i="2" s="1"/>
  <c r="I20" i="2"/>
  <c r="J20" i="2" s="1"/>
  <c r="E20" i="2"/>
  <c r="K20" i="2" s="1"/>
  <c r="I19" i="2"/>
  <c r="J19" i="2" s="1"/>
  <c r="E19" i="2"/>
  <c r="K19" i="2" s="1"/>
  <c r="I18" i="2"/>
  <c r="J18" i="2" s="1"/>
  <c r="E18" i="2"/>
  <c r="K18" i="2" s="1"/>
  <c r="I17" i="2"/>
  <c r="J17" i="2" s="1"/>
  <c r="E17" i="2"/>
  <c r="K17" i="2" s="1"/>
  <c r="I16" i="2"/>
  <c r="J16" i="2" s="1"/>
  <c r="E16" i="2"/>
  <c r="K16" i="2" s="1"/>
  <c r="I15" i="2"/>
  <c r="J15" i="2" s="1"/>
  <c r="E15" i="2"/>
  <c r="K15" i="2" s="1"/>
  <c r="I14" i="2"/>
  <c r="E14" i="2"/>
  <c r="I36" i="2" l="1"/>
  <c r="E36" i="2"/>
  <c r="I23" i="2"/>
  <c r="E23" i="2"/>
  <c r="K14" i="2"/>
  <c r="K23" i="2" s="1"/>
  <c r="J27" i="2"/>
  <c r="J36" i="2" s="1"/>
  <c r="J14" i="2"/>
  <c r="J23" i="2" s="1"/>
  <c r="K27" i="2"/>
  <c r="K36" i="2" s="1"/>
  <c r="L28" i="1"/>
  <c r="K35" i="1" l="1"/>
  <c r="K34" i="1"/>
  <c r="J29" i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I28" i="1"/>
  <c r="J28" i="1" s="1"/>
  <c r="I27" i="1"/>
  <c r="J27" i="1" s="1"/>
  <c r="K22" i="1"/>
  <c r="K19" i="1"/>
  <c r="K15" i="1"/>
  <c r="J22" i="1"/>
  <c r="J19" i="1"/>
  <c r="J18" i="1"/>
  <c r="J15" i="1"/>
  <c r="I22" i="1"/>
  <c r="I21" i="1"/>
  <c r="J21" i="1" s="1"/>
  <c r="I20" i="1"/>
  <c r="J20" i="1" s="1"/>
  <c r="I19" i="1"/>
  <c r="I18" i="1"/>
  <c r="I17" i="1"/>
  <c r="J17" i="1" s="1"/>
  <c r="I16" i="1"/>
  <c r="J16" i="1" s="1"/>
  <c r="I15" i="1"/>
  <c r="I14" i="1"/>
  <c r="F23" i="1"/>
  <c r="E35" i="1"/>
  <c r="E34" i="1"/>
  <c r="E33" i="1"/>
  <c r="K33" i="1" s="1"/>
  <c r="E32" i="1"/>
  <c r="K32" i="1" s="1"/>
  <c r="E31" i="1"/>
  <c r="K31" i="1" s="1"/>
  <c r="E30" i="1"/>
  <c r="K30" i="1" s="1"/>
  <c r="E29" i="1"/>
  <c r="K29" i="1" s="1"/>
  <c r="E28" i="1"/>
  <c r="K28" i="1" s="1"/>
  <c r="E27" i="1"/>
  <c r="K27" i="1" s="1"/>
  <c r="L23" i="1"/>
  <c r="L36" i="1"/>
  <c r="J14" i="1"/>
  <c r="H36" i="1"/>
  <c r="D23" i="1"/>
  <c r="D36" i="1"/>
  <c r="E17" i="1"/>
  <c r="K17" i="1" s="1"/>
  <c r="E22" i="1"/>
  <c r="E21" i="1"/>
  <c r="K21" i="1" s="1"/>
  <c r="E20" i="1"/>
  <c r="K20" i="1" s="1"/>
  <c r="E19" i="1"/>
  <c r="E18" i="1"/>
  <c r="K18" i="1" s="1"/>
  <c r="E16" i="1"/>
  <c r="K16" i="1" s="1"/>
  <c r="E15" i="1"/>
  <c r="E14" i="1"/>
  <c r="K14" i="1"/>
  <c r="M36" i="1"/>
  <c r="F36" i="1"/>
  <c r="C36" i="1"/>
  <c r="M23" i="1"/>
  <c r="C23" i="1"/>
  <c r="G36" i="1"/>
  <c r="I36" i="1" l="1"/>
  <c r="K36" i="1"/>
  <c r="J36" i="1"/>
  <c r="E36" i="1"/>
  <c r="E23" i="1"/>
  <c r="K23" i="1"/>
  <c r="H23" i="1"/>
  <c r="G23" i="1"/>
  <c r="J23" i="1" l="1"/>
  <c r="I23" i="1"/>
</calcChain>
</file>

<file path=xl/sharedStrings.xml><?xml version="1.0" encoding="utf-8"?>
<sst xmlns="http://schemas.openxmlformats.org/spreadsheetml/2006/main" count="112" uniqueCount="47">
  <si>
    <t>ESTADO DE EJECUCIÓN TRIMESTRAL</t>
  </si>
  <si>
    <t>Fecha de la última actualización de la información del indicador</t>
  </si>
  <si>
    <t>31 de marzo</t>
  </si>
  <si>
    <t xml:space="preserve">Periodicidad de la actualización del indicador </t>
  </si>
  <si>
    <t>Trimestral</t>
  </si>
  <si>
    <t>CLASIFICACIÓN ECONÓMICA</t>
  </si>
  <si>
    <t xml:space="preserve">Ejercicio Corriente </t>
  </si>
  <si>
    <t>Ejercicios 
cerrados</t>
  </si>
  <si>
    <t>I N G R E S O S</t>
  </si>
  <si>
    <t>Previsiones 
Iniciales</t>
  </si>
  <si>
    <t>Recaudación 
Líquida (1)</t>
  </si>
  <si>
    <t xml:space="preserve">Impuestos directos  </t>
  </si>
  <si>
    <t xml:space="preserve">Impuestos indirectos </t>
  </si>
  <si>
    <t xml:space="preserve">Tasas y otros ingresos </t>
  </si>
  <si>
    <t xml:space="preserve">Transferencias corrientes </t>
  </si>
  <si>
    <t xml:space="preserve">Ingresos patrimoniales </t>
  </si>
  <si>
    <t xml:space="preserve">Enajenación de 
inversiones reales </t>
  </si>
  <si>
    <t xml:space="preserve">Transferencias de capital </t>
  </si>
  <si>
    <t xml:space="preserve">Activos financieros </t>
  </si>
  <si>
    <t xml:space="preserve">Pasivos financieros </t>
  </si>
  <si>
    <t xml:space="preserve">Total Ingresos </t>
  </si>
  <si>
    <t>Ejercicio Corriente</t>
  </si>
  <si>
    <t>G A S T O S</t>
  </si>
  <si>
    <t xml:space="preserve">Créditos Iniciales </t>
  </si>
  <si>
    <t>Obligaciones Reconocidas 
Netos (1)</t>
  </si>
  <si>
    <t>Pagos Líquidos 
(1)</t>
  </si>
  <si>
    <t xml:space="preserve">Gastos de personal  </t>
  </si>
  <si>
    <t xml:space="preserve">Gastos en bienes 
corrientes y servicios </t>
  </si>
  <si>
    <t xml:space="preserve">Gastos financieros </t>
  </si>
  <si>
    <t>Fondo de contingencia 
y Otros imprevistos</t>
  </si>
  <si>
    <t xml:space="preserve">Inversiones reales </t>
  </si>
  <si>
    <t xml:space="preserve">Total Gastos </t>
  </si>
  <si>
    <t>(1) Datos de ejecución acumulados a final del trimestre vencido</t>
  </si>
  <si>
    <t>Derechos 
Reconocidos 
Netos (1)</t>
  </si>
  <si>
    <t>Modificaciones</t>
  </si>
  <si>
    <t>Créditos Definitivos</t>
  </si>
  <si>
    <t>Previsiones Definitivas</t>
  </si>
  <si>
    <t>Devoluciones de Ingresos</t>
  </si>
  <si>
    <t>Ingresos Realizados</t>
  </si>
  <si>
    <t>Pagos Realizados</t>
  </si>
  <si>
    <t>Reintegros de Gastos</t>
  </si>
  <si>
    <t>Pendiente de Cobro</t>
  </si>
  <si>
    <t>Estado de Ejecución</t>
  </si>
  <si>
    <t>Pendientes de Pago</t>
  </si>
  <si>
    <t>Pendiente de Pago</t>
  </si>
  <si>
    <t>EJERCICIO 2024</t>
  </si>
  <si>
    <t>30 de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</si>
</sst>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Calibri"/>
      <family val="2"/>
    </font>
    <font>
      <b/>
      <sz val="11"/>
      <color indexed="12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/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0" borderId="0" xfId="0" applyFont="1"/>
    <xf numFmtId="0" fontId="2" fillId="0" borderId="1" xfId="0" applyFont="1" applyBorder="1" applyAlignment="1">
      <alignment horizont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43" fontId="8" fillId="0" borderId="1" xfId="1" applyFont="1" applyFill="1" applyBorder="1" applyAlignment="1">
      <alignment horizontal="right"/>
    </xf>
    <xf numFmtId="43" fontId="8" fillId="0" borderId="1" xfId="1" applyFont="1" applyFill="1" applyBorder="1"/>
    <xf numFmtId="0" fontId="2" fillId="3" borderId="1" xfId="0" applyFont="1" applyFill="1" applyBorder="1" applyAlignment="1">
      <alignment horizontal="center" wrapText="1"/>
    </xf>
    <xf numFmtId="43" fontId="7" fillId="3" borderId="1" xfId="1" applyFont="1" applyFill="1" applyBorder="1" applyAlignment="1">
      <alignment horizontal="right"/>
    </xf>
    <xf numFmtId="0" fontId="1" fillId="3" borderId="0" xfId="0" applyFont="1" applyFill="1"/>
    <xf numFmtId="43" fontId="7" fillId="3" borderId="1" xfId="1" applyFont="1" applyFill="1" applyBorder="1"/>
    <xf numFmtId="43" fontId="8" fillId="3" borderId="1" xfId="1" applyFont="1" applyFill="1" applyBorder="1"/>
    <xf numFmtId="0" fontId="3" fillId="3" borderId="0" xfId="0" applyFont="1" applyFill="1"/>
    <xf numFmtId="43" fontId="1" fillId="0" borderId="0" xfId="0" applyNumberFormat="1" applyFont="1"/>
    <xf numFmtId="43" fontId="3" fillId="0" borderId="0" xfId="0" applyNumberFormat="1" applyFont="1"/>
    <xf numFmtId="43" fontId="1" fillId="3" borderId="0" xfId="0" applyNumberFormat="1" applyFont="1" applyFill="1"/>
    <xf numFmtId="43" fontId="7" fillId="0" borderId="1" xfId="1" applyFont="1" applyFill="1" applyBorder="1" applyAlignment="1">
      <alignment horizontal="right"/>
    </xf>
    <xf numFmtId="43" fontId="7" fillId="3" borderId="1" xfId="1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0</xdr:col>
      <xdr:colOff>685800</xdr:colOff>
      <xdr:row>3</xdr:row>
      <xdr:rowOff>161925</xdr:rowOff>
    </xdr:to>
    <xdr:pic>
      <xdr:nvPicPr>
        <xdr:cNvPr id="1138" name="Picture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1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6477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0</xdr:col>
      <xdr:colOff>685800</xdr:colOff>
      <xdr:row>3</xdr:row>
      <xdr:rowOff>161925</xdr:rowOff>
    </xdr:to>
    <xdr:pic>
      <xdr:nvPicPr>
        <xdr:cNvPr id="2" name="Picture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1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6477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zoomScaleNormal="100" workbookViewId="0">
      <selection activeCell="D5" sqref="D5"/>
    </sheetView>
  </sheetViews>
  <sheetFormatPr baseColWidth="10" defaultRowHeight="12.75" x14ac:dyDescent="0.2"/>
  <cols>
    <col min="1" max="1" width="11.42578125" style="3"/>
    <col min="2" max="2" width="25.7109375" style="3" customWidth="1"/>
    <col min="3" max="3" width="24" style="3" customWidth="1"/>
    <col min="4" max="4" width="23" style="3" customWidth="1"/>
    <col min="5" max="5" width="28.140625" style="3" customWidth="1"/>
    <col min="6" max="6" width="33.28515625" style="3" customWidth="1"/>
    <col min="7" max="7" width="25" style="3" customWidth="1"/>
    <col min="8" max="8" width="23.85546875" style="3" customWidth="1"/>
    <col min="9" max="9" width="22.5703125" style="3" customWidth="1"/>
    <col min="10" max="10" width="18.140625" style="3" customWidth="1"/>
    <col min="11" max="11" width="25.140625" style="3" customWidth="1"/>
    <col min="12" max="12" width="24.7109375" style="3" bestFit="1" customWidth="1"/>
    <col min="13" max="13" width="21.7109375" style="3" bestFit="1" customWidth="1"/>
    <col min="14" max="14" width="16.7109375" style="3" bestFit="1" customWidth="1"/>
    <col min="15" max="16384" width="11.42578125" style="3"/>
  </cols>
  <sheetData>
    <row r="1" spans="1:14" ht="15" x14ac:dyDescent="0.25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15" x14ac:dyDescent="0.25">
      <c r="A2" s="1"/>
      <c r="B2" s="4" t="s">
        <v>45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ht="15" x14ac:dyDescent="0.25">
      <c r="A3" s="1"/>
      <c r="B3" s="5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4" ht="15" x14ac:dyDescent="0.25">
      <c r="A4" s="1"/>
      <c r="B4" s="6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 ht="15" x14ac:dyDescent="0.25">
      <c r="A5" s="7" t="s">
        <v>1</v>
      </c>
      <c r="B5" s="1"/>
      <c r="C5" s="1"/>
      <c r="D5" s="8" t="s">
        <v>2</v>
      </c>
      <c r="E5" s="1"/>
      <c r="I5" s="1"/>
      <c r="J5" s="1"/>
      <c r="K5" s="1"/>
      <c r="L5" s="1"/>
      <c r="M5" s="1"/>
    </row>
    <row r="6" spans="1:14" ht="15" x14ac:dyDescent="0.25">
      <c r="A6" s="7" t="s">
        <v>3</v>
      </c>
      <c r="B6" s="1"/>
      <c r="C6" s="1"/>
      <c r="D6" s="8" t="s">
        <v>4</v>
      </c>
      <c r="E6" s="1"/>
      <c r="I6" s="1"/>
      <c r="J6" s="1"/>
      <c r="K6" s="1"/>
      <c r="L6" s="1"/>
      <c r="M6" s="1"/>
    </row>
    <row r="7" spans="1:14" ht="1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4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4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ht="15" x14ac:dyDescent="0.25">
      <c r="A10" s="28" t="s">
        <v>5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1:14" ht="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4" ht="30" customHeight="1" x14ac:dyDescent="0.25">
      <c r="A12" s="30" t="s">
        <v>6</v>
      </c>
      <c r="B12" s="31"/>
      <c r="C12" s="31"/>
      <c r="D12" s="31"/>
      <c r="E12" s="31"/>
      <c r="F12" s="31"/>
      <c r="G12" s="31"/>
      <c r="H12" s="31"/>
      <c r="I12" s="31"/>
      <c r="J12" s="31"/>
      <c r="K12" s="32"/>
      <c r="L12" s="30" t="s">
        <v>7</v>
      </c>
      <c r="M12" s="32"/>
    </row>
    <row r="13" spans="1:14" ht="45" x14ac:dyDescent="0.25">
      <c r="A13" s="29" t="s">
        <v>8</v>
      </c>
      <c r="B13" s="29"/>
      <c r="C13" s="11" t="s">
        <v>9</v>
      </c>
      <c r="D13" s="11" t="s">
        <v>34</v>
      </c>
      <c r="E13" s="11" t="s">
        <v>36</v>
      </c>
      <c r="F13" s="11" t="s">
        <v>33</v>
      </c>
      <c r="G13" s="11" t="s">
        <v>38</v>
      </c>
      <c r="H13" s="11" t="s">
        <v>37</v>
      </c>
      <c r="I13" s="11" t="s">
        <v>10</v>
      </c>
      <c r="J13" s="16" t="s">
        <v>41</v>
      </c>
      <c r="K13" s="16" t="s">
        <v>42</v>
      </c>
      <c r="L13" s="16" t="s">
        <v>41</v>
      </c>
      <c r="M13" s="11" t="s">
        <v>10</v>
      </c>
    </row>
    <row r="14" spans="1:14" ht="15" x14ac:dyDescent="0.25">
      <c r="A14" s="12">
        <v>1</v>
      </c>
      <c r="B14" s="12" t="s">
        <v>11</v>
      </c>
      <c r="C14" s="17">
        <v>0</v>
      </c>
      <c r="D14" s="17">
        <v>0</v>
      </c>
      <c r="E14" s="17">
        <f>+C14+D14</f>
        <v>0</v>
      </c>
      <c r="F14" s="17">
        <v>0</v>
      </c>
      <c r="G14" s="19">
        <v>0</v>
      </c>
      <c r="H14" s="17">
        <v>0</v>
      </c>
      <c r="I14" s="17">
        <f>+G14-H14</f>
        <v>0</v>
      </c>
      <c r="J14" s="19">
        <f>+F14-I14</f>
        <v>0</v>
      </c>
      <c r="K14" s="19">
        <f>+F14-E14</f>
        <v>0</v>
      </c>
      <c r="L14" s="25">
        <v>0</v>
      </c>
      <c r="M14" s="25">
        <v>0</v>
      </c>
      <c r="N14" s="23"/>
    </row>
    <row r="15" spans="1:14" ht="15" x14ac:dyDescent="0.25">
      <c r="A15" s="12">
        <v>2</v>
      </c>
      <c r="B15" s="12" t="s">
        <v>12</v>
      </c>
      <c r="C15" s="17">
        <v>0</v>
      </c>
      <c r="D15" s="17">
        <v>0</v>
      </c>
      <c r="E15" s="17">
        <f t="shared" ref="E15:E22" si="0">+C15+D15</f>
        <v>0</v>
      </c>
      <c r="F15" s="17">
        <v>0</v>
      </c>
      <c r="G15" s="19">
        <v>0</v>
      </c>
      <c r="H15" s="17">
        <v>0</v>
      </c>
      <c r="I15" s="17">
        <f t="shared" ref="I15:I22" si="1">+G15-H15</f>
        <v>0</v>
      </c>
      <c r="J15" s="19">
        <f t="shared" ref="J15:J22" si="2">+F15-I15</f>
        <v>0</v>
      </c>
      <c r="K15" s="19">
        <f t="shared" ref="K15:K22" si="3">+F15-E15</f>
        <v>0</v>
      </c>
      <c r="L15" s="25">
        <v>0</v>
      </c>
      <c r="M15" s="25">
        <v>0</v>
      </c>
      <c r="N15" s="23"/>
    </row>
    <row r="16" spans="1:14" ht="15" x14ac:dyDescent="0.25">
      <c r="A16" s="12">
        <v>3</v>
      </c>
      <c r="B16" s="12" t="s">
        <v>13</v>
      </c>
      <c r="C16" s="17">
        <v>14520109.32</v>
      </c>
      <c r="D16" s="17">
        <v>0</v>
      </c>
      <c r="E16" s="17">
        <f t="shared" si="0"/>
        <v>14520109.32</v>
      </c>
      <c r="F16" s="17">
        <v>2989459.54</v>
      </c>
      <c r="G16" s="19">
        <v>2732760.7</v>
      </c>
      <c r="H16" s="17">
        <v>0</v>
      </c>
      <c r="I16" s="17">
        <f t="shared" si="1"/>
        <v>2732760.7</v>
      </c>
      <c r="J16" s="19">
        <f t="shared" si="2"/>
        <v>256698.83999999985</v>
      </c>
      <c r="K16" s="19">
        <f t="shared" si="3"/>
        <v>-11530649.780000001</v>
      </c>
      <c r="L16" s="25">
        <v>398611</v>
      </c>
      <c r="M16" s="25">
        <v>557.38</v>
      </c>
      <c r="N16" s="23"/>
    </row>
    <row r="17" spans="1:14" ht="15" x14ac:dyDescent="0.25">
      <c r="A17" s="12">
        <v>4</v>
      </c>
      <c r="B17" s="12" t="s">
        <v>14</v>
      </c>
      <c r="C17" s="17">
        <v>236445074.66</v>
      </c>
      <c r="D17" s="17">
        <v>9918669.5299999993</v>
      </c>
      <c r="E17" s="17">
        <f t="shared" si="0"/>
        <v>246363744.19</v>
      </c>
      <c r="F17" s="17">
        <v>37031912.359999999</v>
      </c>
      <c r="G17" s="19">
        <v>36971963.310000002</v>
      </c>
      <c r="H17" s="17">
        <v>42819.41</v>
      </c>
      <c r="I17" s="17">
        <f t="shared" si="1"/>
        <v>36929143.900000006</v>
      </c>
      <c r="J17" s="19">
        <f t="shared" si="2"/>
        <v>102768.45999999344</v>
      </c>
      <c r="K17" s="19">
        <f t="shared" si="3"/>
        <v>-209331831.82999998</v>
      </c>
      <c r="L17" s="25">
        <v>1627898.62</v>
      </c>
      <c r="M17" s="25">
        <v>8869447.0099999998</v>
      </c>
      <c r="N17" s="23"/>
    </row>
    <row r="18" spans="1:14" ht="15" x14ac:dyDescent="0.25">
      <c r="A18" s="12">
        <v>5</v>
      </c>
      <c r="B18" s="12" t="s">
        <v>15</v>
      </c>
      <c r="C18" s="17">
        <v>215000</v>
      </c>
      <c r="D18" s="17">
        <v>0</v>
      </c>
      <c r="E18" s="17">
        <f t="shared" si="0"/>
        <v>215000</v>
      </c>
      <c r="F18" s="17">
        <v>394507.04</v>
      </c>
      <c r="G18" s="19">
        <v>394507.04</v>
      </c>
      <c r="H18" s="17">
        <v>0</v>
      </c>
      <c r="I18" s="17">
        <f t="shared" si="1"/>
        <v>394507.04</v>
      </c>
      <c r="J18" s="19">
        <f t="shared" si="2"/>
        <v>0</v>
      </c>
      <c r="K18" s="19">
        <f t="shared" si="3"/>
        <v>179507.03999999998</v>
      </c>
      <c r="L18" s="25">
        <v>0</v>
      </c>
      <c r="M18" s="25">
        <v>0</v>
      </c>
      <c r="N18" s="23"/>
    </row>
    <row r="19" spans="1:14" ht="30" x14ac:dyDescent="0.25">
      <c r="A19" s="12">
        <v>6</v>
      </c>
      <c r="B19" s="13" t="s">
        <v>16</v>
      </c>
      <c r="C19" s="17">
        <v>0</v>
      </c>
      <c r="D19" s="17">
        <v>0</v>
      </c>
      <c r="E19" s="17">
        <f t="shared" si="0"/>
        <v>0</v>
      </c>
      <c r="F19" s="17">
        <v>39603.65</v>
      </c>
      <c r="G19" s="19">
        <v>39603.65</v>
      </c>
      <c r="H19" s="17">
        <v>0</v>
      </c>
      <c r="I19" s="17">
        <f t="shared" si="1"/>
        <v>39603.65</v>
      </c>
      <c r="J19" s="19">
        <f t="shared" si="2"/>
        <v>0</v>
      </c>
      <c r="K19" s="19">
        <f t="shared" si="3"/>
        <v>39603.65</v>
      </c>
      <c r="L19" s="25">
        <v>1351.46</v>
      </c>
      <c r="M19" s="25">
        <v>0</v>
      </c>
      <c r="N19" s="23"/>
    </row>
    <row r="20" spans="1:14" ht="15" x14ac:dyDescent="0.25">
      <c r="A20" s="12">
        <v>7</v>
      </c>
      <c r="B20" s="12" t="s">
        <v>17</v>
      </c>
      <c r="C20" s="17">
        <v>26187987.829999998</v>
      </c>
      <c r="D20" s="17">
        <v>0</v>
      </c>
      <c r="E20" s="17">
        <f t="shared" si="0"/>
        <v>26187987.829999998</v>
      </c>
      <c r="F20" s="19">
        <v>0</v>
      </c>
      <c r="G20" s="19">
        <v>0</v>
      </c>
      <c r="H20" s="17">
        <v>0</v>
      </c>
      <c r="I20" s="17">
        <f t="shared" si="1"/>
        <v>0</v>
      </c>
      <c r="J20" s="19">
        <f t="shared" si="2"/>
        <v>0</v>
      </c>
      <c r="K20" s="19">
        <f t="shared" si="3"/>
        <v>-26187987.829999998</v>
      </c>
      <c r="L20" s="25">
        <v>371341.18</v>
      </c>
      <c r="M20" s="25">
        <v>7904467.9000000004</v>
      </c>
      <c r="N20" s="23"/>
    </row>
    <row r="21" spans="1:14" ht="15" x14ac:dyDescent="0.25">
      <c r="A21" s="12">
        <v>8</v>
      </c>
      <c r="B21" s="12" t="s">
        <v>18</v>
      </c>
      <c r="C21" s="17">
        <v>1200000</v>
      </c>
      <c r="D21" s="17">
        <v>1350920.91</v>
      </c>
      <c r="E21" s="17">
        <f t="shared" si="0"/>
        <v>2550920.91</v>
      </c>
      <c r="F21" s="17">
        <v>216371.57</v>
      </c>
      <c r="G21" s="19">
        <v>0</v>
      </c>
      <c r="H21" s="17">
        <v>0</v>
      </c>
      <c r="I21" s="17">
        <f t="shared" si="1"/>
        <v>0</v>
      </c>
      <c r="J21" s="19">
        <f t="shared" si="2"/>
        <v>216371.57</v>
      </c>
      <c r="K21" s="19">
        <f t="shared" si="3"/>
        <v>-2334549.3400000003</v>
      </c>
      <c r="L21" s="25">
        <v>1294523.3899999999</v>
      </c>
      <c r="M21" s="25">
        <v>0</v>
      </c>
      <c r="N21" s="23"/>
    </row>
    <row r="22" spans="1:14" ht="15" x14ac:dyDescent="0.25">
      <c r="A22" s="12">
        <v>9</v>
      </c>
      <c r="B22" s="12" t="s">
        <v>19</v>
      </c>
      <c r="C22" s="17">
        <v>0</v>
      </c>
      <c r="D22" s="17">
        <v>0</v>
      </c>
      <c r="E22" s="17">
        <f t="shared" si="0"/>
        <v>0</v>
      </c>
      <c r="F22" s="17">
        <v>0</v>
      </c>
      <c r="G22" s="19">
        <v>0</v>
      </c>
      <c r="H22" s="17">
        <v>0</v>
      </c>
      <c r="I22" s="17">
        <f t="shared" si="1"/>
        <v>0</v>
      </c>
      <c r="J22" s="19">
        <f t="shared" si="2"/>
        <v>0</v>
      </c>
      <c r="K22" s="19">
        <f t="shared" si="3"/>
        <v>0</v>
      </c>
      <c r="L22" s="25">
        <v>0</v>
      </c>
      <c r="M22" s="25">
        <v>0</v>
      </c>
      <c r="N22" s="23"/>
    </row>
    <row r="23" spans="1:14" ht="15" x14ac:dyDescent="0.25">
      <c r="A23" s="27" t="s">
        <v>20</v>
      </c>
      <c r="B23" s="27"/>
      <c r="C23" s="14">
        <f t="shared" ref="C23:M23" si="4">SUM(C14:C22)</f>
        <v>278568171.81</v>
      </c>
      <c r="D23" s="14">
        <f t="shared" si="4"/>
        <v>11269590.439999999</v>
      </c>
      <c r="E23" s="14">
        <f t="shared" si="4"/>
        <v>289837762.25</v>
      </c>
      <c r="F23" s="15">
        <f t="shared" si="4"/>
        <v>40671854.159999996</v>
      </c>
      <c r="G23" s="15">
        <f t="shared" si="4"/>
        <v>40138834.700000003</v>
      </c>
      <c r="H23" s="15">
        <f t="shared" si="4"/>
        <v>42819.41</v>
      </c>
      <c r="I23" s="15">
        <f t="shared" si="4"/>
        <v>40096015.290000007</v>
      </c>
      <c r="J23" s="20">
        <f t="shared" si="4"/>
        <v>575838.86999999336</v>
      </c>
      <c r="K23" s="20">
        <f t="shared" si="4"/>
        <v>-249165908.09</v>
      </c>
      <c r="L23" s="15">
        <f t="shared" si="4"/>
        <v>3693725.6500000004</v>
      </c>
      <c r="M23" s="15">
        <f t="shared" si="4"/>
        <v>16774472.290000001</v>
      </c>
      <c r="N23" s="23"/>
    </row>
    <row r="24" spans="1:14" ht="15" x14ac:dyDescent="0.25">
      <c r="A24" s="1"/>
      <c r="B24" s="1"/>
      <c r="C24" s="1"/>
      <c r="D24" s="1"/>
      <c r="E24" s="1"/>
      <c r="F24" s="22"/>
      <c r="G24" s="22"/>
      <c r="H24" s="22"/>
      <c r="I24" s="1"/>
      <c r="J24" s="18"/>
      <c r="K24" s="18"/>
      <c r="L24" s="18"/>
      <c r="M24" s="1"/>
    </row>
    <row r="25" spans="1:14" ht="30" customHeight="1" x14ac:dyDescent="0.25">
      <c r="A25" s="33" t="s">
        <v>21</v>
      </c>
      <c r="B25" s="34"/>
      <c r="C25" s="34"/>
      <c r="D25" s="34"/>
      <c r="E25" s="34"/>
      <c r="F25" s="34"/>
      <c r="G25" s="34"/>
      <c r="H25" s="34"/>
      <c r="I25" s="34"/>
      <c r="J25" s="34"/>
      <c r="K25" s="35"/>
      <c r="L25" s="30" t="s">
        <v>7</v>
      </c>
      <c r="M25" s="32"/>
    </row>
    <row r="26" spans="1:14" ht="30" x14ac:dyDescent="0.25">
      <c r="A26" s="29" t="s">
        <v>22</v>
      </c>
      <c r="B26" s="29"/>
      <c r="C26" s="11" t="s">
        <v>23</v>
      </c>
      <c r="D26" s="11" t="s">
        <v>34</v>
      </c>
      <c r="E26" s="11" t="s">
        <v>35</v>
      </c>
      <c r="F26" s="11" t="s">
        <v>24</v>
      </c>
      <c r="G26" s="11" t="s">
        <v>39</v>
      </c>
      <c r="H26" s="11" t="s">
        <v>40</v>
      </c>
      <c r="I26" s="11" t="s">
        <v>25</v>
      </c>
      <c r="J26" s="16" t="s">
        <v>43</v>
      </c>
      <c r="K26" s="16" t="s">
        <v>42</v>
      </c>
      <c r="L26" s="16" t="s">
        <v>44</v>
      </c>
      <c r="M26" s="11" t="s">
        <v>25</v>
      </c>
    </row>
    <row r="27" spans="1:14" ht="15" x14ac:dyDescent="0.25">
      <c r="A27" s="12">
        <v>1</v>
      </c>
      <c r="B27" s="12" t="s">
        <v>26</v>
      </c>
      <c r="C27" s="17">
        <v>74792298.989999995</v>
      </c>
      <c r="D27" s="17">
        <v>969208.92</v>
      </c>
      <c r="E27" s="17">
        <f>+C27+D27</f>
        <v>75761507.909999996</v>
      </c>
      <c r="F27" s="17">
        <v>17421326.09</v>
      </c>
      <c r="G27" s="17">
        <v>17421326.09</v>
      </c>
      <c r="H27" s="17">
        <v>0</v>
      </c>
      <c r="I27" s="19">
        <f>+G27-H27</f>
        <v>17421326.09</v>
      </c>
      <c r="J27" s="19">
        <f>+F27-I27</f>
        <v>0</v>
      </c>
      <c r="K27" s="19">
        <f>+E27-F27</f>
        <v>58340181.819999993</v>
      </c>
      <c r="L27" s="19">
        <v>0</v>
      </c>
      <c r="M27" s="17">
        <v>14455</v>
      </c>
    </row>
    <row r="28" spans="1:14" ht="30" x14ac:dyDescent="0.25">
      <c r="A28" s="12">
        <v>2</v>
      </c>
      <c r="B28" s="13" t="s">
        <v>27</v>
      </c>
      <c r="C28" s="17">
        <v>163649415.31</v>
      </c>
      <c r="D28" s="17">
        <v>9608866.1199999992</v>
      </c>
      <c r="E28" s="17">
        <f t="shared" ref="E28:E35" si="5">+C28+D28</f>
        <v>173258281.43000001</v>
      </c>
      <c r="F28" s="17">
        <v>3166250.06</v>
      </c>
      <c r="G28" s="17">
        <v>2052468.35</v>
      </c>
      <c r="H28" s="17">
        <v>0</v>
      </c>
      <c r="I28" s="19">
        <f t="shared" ref="I28:I35" si="6">+G28-H28</f>
        <v>2052468.35</v>
      </c>
      <c r="J28" s="19">
        <f t="shared" ref="J28:J35" si="7">+F28-I28</f>
        <v>1113781.71</v>
      </c>
      <c r="K28" s="19">
        <f t="shared" ref="K28:K35" si="8">+E28-F28</f>
        <v>170092031.37</v>
      </c>
      <c r="L28" s="19">
        <f>2046+257.16</f>
        <v>2303.16</v>
      </c>
      <c r="M28" s="17">
        <v>21158961.300000001</v>
      </c>
    </row>
    <row r="29" spans="1:14" ht="15" x14ac:dyDescent="0.25">
      <c r="A29" s="12">
        <v>3</v>
      </c>
      <c r="B29" s="12" t="s">
        <v>28</v>
      </c>
      <c r="C29" s="17">
        <v>1146983.24</v>
      </c>
      <c r="D29" s="17"/>
      <c r="E29" s="17">
        <f t="shared" si="5"/>
        <v>1146983.24</v>
      </c>
      <c r="F29" s="17">
        <v>4834.7700000000004</v>
      </c>
      <c r="G29" s="17">
        <v>4834.7700000000004</v>
      </c>
      <c r="H29" s="17">
        <v>0</v>
      </c>
      <c r="I29" s="19">
        <f t="shared" si="6"/>
        <v>4834.7700000000004</v>
      </c>
      <c r="J29" s="19">
        <f t="shared" si="7"/>
        <v>0</v>
      </c>
      <c r="K29" s="19">
        <f t="shared" si="8"/>
        <v>1142148.47</v>
      </c>
      <c r="L29" s="19">
        <v>0</v>
      </c>
      <c r="M29" s="26">
        <v>160282.43</v>
      </c>
    </row>
    <row r="30" spans="1:14" ht="15" x14ac:dyDescent="0.25">
      <c r="A30" s="12">
        <v>4</v>
      </c>
      <c r="B30" s="12" t="s">
        <v>14</v>
      </c>
      <c r="C30" s="17">
        <v>9234928.5399999991</v>
      </c>
      <c r="D30" s="17">
        <v>682515.4</v>
      </c>
      <c r="E30" s="17">
        <f t="shared" si="5"/>
        <v>9917443.9399999995</v>
      </c>
      <c r="F30" s="17">
        <v>173541.33</v>
      </c>
      <c r="G30" s="17">
        <v>12821</v>
      </c>
      <c r="H30" s="17">
        <v>0</v>
      </c>
      <c r="I30" s="19">
        <f t="shared" si="6"/>
        <v>12821</v>
      </c>
      <c r="J30" s="19">
        <f t="shared" si="7"/>
        <v>160720.32999999999</v>
      </c>
      <c r="K30" s="19">
        <f t="shared" si="8"/>
        <v>9743902.6099999994</v>
      </c>
      <c r="L30" s="19">
        <v>0</v>
      </c>
      <c r="M30" s="26">
        <v>1116700.21</v>
      </c>
    </row>
    <row r="31" spans="1:14" ht="30" x14ac:dyDescent="0.25">
      <c r="A31" s="12">
        <v>5</v>
      </c>
      <c r="B31" s="13" t="s">
        <v>29</v>
      </c>
      <c r="C31" s="17">
        <v>1695804.9</v>
      </c>
      <c r="D31" s="17">
        <v>0</v>
      </c>
      <c r="E31" s="17">
        <f t="shared" si="5"/>
        <v>1695804.9</v>
      </c>
      <c r="F31" s="17">
        <v>0</v>
      </c>
      <c r="G31" s="17">
        <v>0</v>
      </c>
      <c r="H31" s="17">
        <v>0</v>
      </c>
      <c r="I31" s="19">
        <f t="shared" si="6"/>
        <v>0</v>
      </c>
      <c r="J31" s="19">
        <f t="shared" si="7"/>
        <v>0</v>
      </c>
      <c r="K31" s="19">
        <f t="shared" si="8"/>
        <v>1695804.9</v>
      </c>
      <c r="L31" s="17">
        <v>0</v>
      </c>
      <c r="M31" s="17">
        <v>0</v>
      </c>
    </row>
    <row r="32" spans="1:14" ht="15" x14ac:dyDescent="0.25">
      <c r="A32" s="12">
        <v>6</v>
      </c>
      <c r="B32" s="12" t="s">
        <v>30</v>
      </c>
      <c r="C32" s="17">
        <v>19512670.109999999</v>
      </c>
      <c r="D32" s="17">
        <v>0</v>
      </c>
      <c r="E32" s="17">
        <f t="shared" si="5"/>
        <v>19512670.109999999</v>
      </c>
      <c r="F32" s="17">
        <v>91191.56</v>
      </c>
      <c r="G32" s="17">
        <v>91191.56</v>
      </c>
      <c r="H32" s="17">
        <v>0</v>
      </c>
      <c r="I32" s="19">
        <f t="shared" si="6"/>
        <v>91191.56</v>
      </c>
      <c r="J32" s="19">
        <f t="shared" si="7"/>
        <v>0</v>
      </c>
      <c r="K32" s="19">
        <f t="shared" si="8"/>
        <v>19421478.550000001</v>
      </c>
      <c r="L32" s="19">
        <v>0</v>
      </c>
      <c r="M32" s="17">
        <v>945899.53</v>
      </c>
    </row>
    <row r="33" spans="1:13" ht="15" x14ac:dyDescent="0.25">
      <c r="A33" s="12">
        <v>7</v>
      </c>
      <c r="B33" s="12" t="s">
        <v>17</v>
      </c>
      <c r="C33" s="17">
        <v>7336070.7199999997</v>
      </c>
      <c r="D33" s="17">
        <v>9000</v>
      </c>
      <c r="E33" s="17">
        <f t="shared" si="5"/>
        <v>7345070.7199999997</v>
      </c>
      <c r="F33" s="17">
        <v>0</v>
      </c>
      <c r="G33" s="17">
        <v>0</v>
      </c>
      <c r="H33" s="17">
        <v>0</v>
      </c>
      <c r="I33" s="19">
        <f t="shared" si="6"/>
        <v>0</v>
      </c>
      <c r="J33" s="19">
        <f t="shared" si="7"/>
        <v>0</v>
      </c>
      <c r="K33" s="19">
        <f t="shared" si="8"/>
        <v>7345070.7199999997</v>
      </c>
      <c r="L33" s="19">
        <v>0</v>
      </c>
      <c r="M33" s="17">
        <v>450000</v>
      </c>
    </row>
    <row r="34" spans="1:13" ht="15" x14ac:dyDescent="0.25">
      <c r="A34" s="12">
        <v>8</v>
      </c>
      <c r="B34" s="12" t="s">
        <v>18</v>
      </c>
      <c r="C34" s="17">
        <v>1200000</v>
      </c>
      <c r="D34" s="17">
        <v>0</v>
      </c>
      <c r="E34" s="17">
        <f t="shared" si="5"/>
        <v>1200000</v>
      </c>
      <c r="F34" s="17">
        <v>370461.91</v>
      </c>
      <c r="G34" s="17">
        <v>368461.91</v>
      </c>
      <c r="H34" s="17">
        <v>0</v>
      </c>
      <c r="I34" s="19">
        <f t="shared" si="6"/>
        <v>368461.91</v>
      </c>
      <c r="J34" s="19">
        <f t="shared" si="7"/>
        <v>2000</v>
      </c>
      <c r="K34" s="19">
        <f t="shared" si="8"/>
        <v>829538.09000000008</v>
      </c>
      <c r="L34" s="19">
        <v>0</v>
      </c>
      <c r="M34" s="17">
        <v>0</v>
      </c>
    </row>
    <row r="35" spans="1:13" ht="15" x14ac:dyDescent="0.25">
      <c r="A35" s="12">
        <v>9</v>
      </c>
      <c r="B35" s="12" t="s">
        <v>19</v>
      </c>
      <c r="C35" s="17">
        <v>0</v>
      </c>
      <c r="D35" s="17">
        <v>0</v>
      </c>
      <c r="E35" s="17">
        <f t="shared" si="5"/>
        <v>0</v>
      </c>
      <c r="F35" s="17">
        <v>0</v>
      </c>
      <c r="G35" s="17">
        <v>0</v>
      </c>
      <c r="H35" s="17">
        <v>0</v>
      </c>
      <c r="I35" s="19">
        <f t="shared" si="6"/>
        <v>0</v>
      </c>
      <c r="J35" s="19">
        <f t="shared" si="7"/>
        <v>0</v>
      </c>
      <c r="K35" s="19">
        <f t="shared" si="8"/>
        <v>0</v>
      </c>
      <c r="L35" s="17">
        <v>0</v>
      </c>
      <c r="M35" s="17">
        <v>0</v>
      </c>
    </row>
    <row r="36" spans="1:13" ht="15" x14ac:dyDescent="0.25">
      <c r="A36" s="27" t="s">
        <v>31</v>
      </c>
      <c r="B36" s="27"/>
      <c r="C36" s="15">
        <f t="shared" ref="C36:M36" si="9">SUM(C27:C35)</f>
        <v>278568171.81000006</v>
      </c>
      <c r="D36" s="15">
        <f t="shared" si="9"/>
        <v>11269590.439999999</v>
      </c>
      <c r="E36" s="15">
        <f t="shared" si="9"/>
        <v>289837762.25000006</v>
      </c>
      <c r="F36" s="15">
        <f t="shared" si="9"/>
        <v>21227605.719999995</v>
      </c>
      <c r="G36" s="15">
        <f t="shared" si="9"/>
        <v>19951103.68</v>
      </c>
      <c r="H36" s="15">
        <f t="shared" si="9"/>
        <v>0</v>
      </c>
      <c r="I36" s="15">
        <f t="shared" si="9"/>
        <v>19951103.68</v>
      </c>
      <c r="J36" s="20">
        <f t="shared" si="9"/>
        <v>1276502.04</v>
      </c>
      <c r="K36" s="20">
        <f t="shared" si="9"/>
        <v>268610156.52999997</v>
      </c>
      <c r="L36" s="20">
        <f t="shared" si="9"/>
        <v>2303.16</v>
      </c>
      <c r="M36" s="15">
        <f t="shared" si="9"/>
        <v>23846298.470000003</v>
      </c>
    </row>
    <row r="37" spans="1:13" ht="15" x14ac:dyDescent="0.25">
      <c r="A37" s="1"/>
      <c r="B37" s="1"/>
      <c r="C37" s="1"/>
      <c r="D37" s="1"/>
      <c r="E37" s="1"/>
      <c r="F37" s="1"/>
      <c r="G37" s="22"/>
      <c r="H37" s="1"/>
      <c r="I37" s="1"/>
      <c r="J37" s="18"/>
      <c r="K37" s="18"/>
      <c r="L37" s="18"/>
      <c r="M37" s="1"/>
    </row>
    <row r="38" spans="1:13" ht="15" x14ac:dyDescent="0.25">
      <c r="A38" s="1" t="s">
        <v>32</v>
      </c>
      <c r="B38" s="1"/>
      <c r="C38" s="1"/>
      <c r="D38" s="1"/>
      <c r="E38" s="1"/>
      <c r="F38" s="22"/>
      <c r="G38" s="1"/>
      <c r="H38" s="1"/>
      <c r="I38" s="1"/>
      <c r="J38" s="24"/>
      <c r="K38" s="18"/>
      <c r="L38" s="18"/>
      <c r="M38" s="1"/>
    </row>
    <row r="39" spans="1:13" x14ac:dyDescent="0.2">
      <c r="J39" s="21"/>
      <c r="K39" s="21"/>
      <c r="L39" s="21"/>
      <c r="M39" s="23"/>
    </row>
  </sheetData>
  <mergeCells count="9">
    <mergeCell ref="A36:B36"/>
    <mergeCell ref="A10:M10"/>
    <mergeCell ref="A13:B13"/>
    <mergeCell ref="A23:B23"/>
    <mergeCell ref="A26:B26"/>
    <mergeCell ref="A12:K12"/>
    <mergeCell ref="A25:K25"/>
    <mergeCell ref="L12:M12"/>
    <mergeCell ref="L25:M25"/>
  </mergeCells>
  <pageMargins left="0.7" right="0.7" top="0.75" bottom="0.75" header="0.3" footer="0.3"/>
  <pageSetup paperSize="8" scale="6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tabSelected="1" topLeftCell="D1" zoomScaleNormal="100" workbookViewId="0">
      <selection activeCell="N31" sqref="N31"/>
    </sheetView>
  </sheetViews>
  <sheetFormatPr baseColWidth="10" defaultRowHeight="12.75" x14ac:dyDescent="0.2"/>
  <cols>
    <col min="1" max="1" width="11.42578125" style="3"/>
    <col min="2" max="2" width="25.7109375" style="3" customWidth="1"/>
    <col min="3" max="3" width="24" style="3" customWidth="1"/>
    <col min="4" max="4" width="23" style="3" customWidth="1"/>
    <col min="5" max="5" width="28.140625" style="3" customWidth="1"/>
    <col min="6" max="6" width="33.28515625" style="3" customWidth="1"/>
    <col min="7" max="7" width="25" style="3" customWidth="1"/>
    <col min="8" max="8" width="23.85546875" style="3" customWidth="1"/>
    <col min="9" max="9" width="22.5703125" style="3" customWidth="1"/>
    <col min="10" max="10" width="18.140625" style="3" customWidth="1"/>
    <col min="11" max="11" width="25.140625" style="3" customWidth="1"/>
    <col min="12" max="12" width="24.7109375" style="3" bestFit="1" customWidth="1"/>
    <col min="13" max="13" width="21.7109375" style="3" bestFit="1" customWidth="1"/>
    <col min="14" max="14" width="16.7109375" style="3" bestFit="1" customWidth="1"/>
    <col min="15" max="16384" width="11.42578125" style="3"/>
  </cols>
  <sheetData>
    <row r="1" spans="1:14" ht="15" x14ac:dyDescent="0.25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15" x14ac:dyDescent="0.25">
      <c r="A2" s="1"/>
      <c r="B2" s="4" t="s">
        <v>45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ht="15" x14ac:dyDescent="0.25">
      <c r="A3" s="1"/>
      <c r="B3" s="5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4" ht="15" x14ac:dyDescent="0.25">
      <c r="A4" s="1"/>
      <c r="B4" s="6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 ht="15" x14ac:dyDescent="0.25">
      <c r="A5" s="7" t="s">
        <v>1</v>
      </c>
      <c r="B5" s="1"/>
      <c r="C5" s="1"/>
      <c r="D5" s="8" t="s">
        <v>46</v>
      </c>
      <c r="E5" s="1"/>
      <c r="I5" s="1"/>
      <c r="J5" s="1"/>
      <c r="K5" s="1"/>
      <c r="L5" s="1"/>
      <c r="M5" s="1"/>
    </row>
    <row r="6" spans="1:14" ht="15" x14ac:dyDescent="0.25">
      <c r="A6" s="7" t="s">
        <v>3</v>
      </c>
      <c r="B6" s="1"/>
      <c r="C6" s="1"/>
      <c r="D6" s="8" t="s">
        <v>4</v>
      </c>
      <c r="E6" s="1"/>
      <c r="I6" s="1"/>
      <c r="J6" s="1"/>
      <c r="K6" s="1"/>
      <c r="L6" s="1"/>
      <c r="M6" s="1"/>
    </row>
    <row r="7" spans="1:14" ht="1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4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4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ht="15" x14ac:dyDescent="0.25">
      <c r="A10" s="28" t="s">
        <v>5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1:14" ht="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4" ht="30" customHeight="1" x14ac:dyDescent="0.25">
      <c r="A12" s="30" t="s">
        <v>6</v>
      </c>
      <c r="B12" s="31"/>
      <c r="C12" s="31"/>
      <c r="D12" s="31"/>
      <c r="E12" s="31"/>
      <c r="F12" s="31"/>
      <c r="G12" s="31"/>
      <c r="H12" s="31"/>
      <c r="I12" s="31"/>
      <c r="J12" s="31"/>
      <c r="K12" s="32"/>
      <c r="L12" s="30" t="s">
        <v>7</v>
      </c>
      <c r="M12" s="32"/>
    </row>
    <row r="13" spans="1:14" ht="45" x14ac:dyDescent="0.25">
      <c r="A13" s="29" t="s">
        <v>8</v>
      </c>
      <c r="B13" s="29"/>
      <c r="C13" s="11" t="s">
        <v>9</v>
      </c>
      <c r="D13" s="11" t="s">
        <v>34</v>
      </c>
      <c r="E13" s="11" t="s">
        <v>36</v>
      </c>
      <c r="F13" s="11" t="s">
        <v>33</v>
      </c>
      <c r="G13" s="11" t="s">
        <v>38</v>
      </c>
      <c r="H13" s="11" t="s">
        <v>37</v>
      </c>
      <c r="I13" s="11" t="s">
        <v>10</v>
      </c>
      <c r="J13" s="16" t="s">
        <v>41</v>
      </c>
      <c r="K13" s="16" t="s">
        <v>42</v>
      </c>
      <c r="L13" s="16" t="s">
        <v>41</v>
      </c>
      <c r="M13" s="11" t="s">
        <v>10</v>
      </c>
    </row>
    <row r="14" spans="1:14" ht="15" x14ac:dyDescent="0.25">
      <c r="A14" s="12">
        <v>1</v>
      </c>
      <c r="B14" s="12" t="s">
        <v>11</v>
      </c>
      <c r="C14" s="17">
        <v>0</v>
      </c>
      <c r="D14" s="17">
        <v>0</v>
      </c>
      <c r="E14" s="17">
        <f>+C14+D14</f>
        <v>0</v>
      </c>
      <c r="F14" s="17">
        <v>0</v>
      </c>
      <c r="G14" s="19">
        <v>0</v>
      </c>
      <c r="H14" s="17">
        <v>0</v>
      </c>
      <c r="I14" s="17">
        <f>+G14-H14</f>
        <v>0</v>
      </c>
      <c r="J14" s="19">
        <f>+F14-I14</f>
        <v>0</v>
      </c>
      <c r="K14" s="19">
        <f>+F14-E14</f>
        <v>0</v>
      </c>
      <c r="L14" s="25">
        <v>0</v>
      </c>
      <c r="M14" s="25">
        <v>0</v>
      </c>
      <c r="N14" s="23"/>
    </row>
    <row r="15" spans="1:14" ht="15" x14ac:dyDescent="0.25">
      <c r="A15" s="12">
        <v>2</v>
      </c>
      <c r="B15" s="12" t="s">
        <v>12</v>
      </c>
      <c r="C15" s="17">
        <v>0</v>
      </c>
      <c r="D15" s="17">
        <v>0</v>
      </c>
      <c r="E15" s="17">
        <f t="shared" ref="E15:E22" si="0">+C15+D15</f>
        <v>0</v>
      </c>
      <c r="F15" s="17">
        <v>0</v>
      </c>
      <c r="G15" s="19">
        <v>0</v>
      </c>
      <c r="H15" s="17">
        <v>0</v>
      </c>
      <c r="I15" s="17">
        <f t="shared" ref="I15:I22" si="1">+G15-H15</f>
        <v>0</v>
      </c>
      <c r="J15" s="19">
        <f t="shared" ref="J15:J22" si="2">+F15-I15</f>
        <v>0</v>
      </c>
      <c r="K15" s="19">
        <f t="shared" ref="K15:K22" si="3">+F15-E15</f>
        <v>0</v>
      </c>
      <c r="L15" s="25">
        <v>0</v>
      </c>
      <c r="M15" s="25">
        <v>0</v>
      </c>
      <c r="N15" s="23"/>
    </row>
    <row r="16" spans="1:14" ht="15" x14ac:dyDescent="0.25">
      <c r="A16" s="12">
        <v>3</v>
      </c>
      <c r="B16" s="12" t="s">
        <v>13</v>
      </c>
      <c r="C16" s="17">
        <v>14520109.32</v>
      </c>
      <c r="D16" s="17">
        <v>0</v>
      </c>
      <c r="E16" s="17">
        <f t="shared" si="0"/>
        <v>14520109.32</v>
      </c>
      <c r="F16" s="17">
        <v>7823490.7699999996</v>
      </c>
      <c r="G16" s="19">
        <v>7785160.3899999997</v>
      </c>
      <c r="H16" s="17">
        <v>4096.2</v>
      </c>
      <c r="I16" s="17">
        <f t="shared" si="1"/>
        <v>7781064.1899999995</v>
      </c>
      <c r="J16" s="19">
        <f t="shared" si="2"/>
        <v>42426.580000000075</v>
      </c>
      <c r="K16" s="19">
        <f t="shared" si="3"/>
        <v>-6696618.5500000007</v>
      </c>
      <c r="L16" s="25">
        <v>398217.84</v>
      </c>
      <c r="M16" s="25">
        <v>950.54</v>
      </c>
      <c r="N16" s="23"/>
    </row>
    <row r="17" spans="1:14" ht="15" x14ac:dyDescent="0.25">
      <c r="A17" s="12">
        <v>4</v>
      </c>
      <c r="B17" s="12" t="s">
        <v>14</v>
      </c>
      <c r="C17" s="17">
        <v>236445074.66</v>
      </c>
      <c r="D17" s="17">
        <v>15164007.65</v>
      </c>
      <c r="E17" s="17">
        <f t="shared" si="0"/>
        <v>251609082.31</v>
      </c>
      <c r="F17" s="17">
        <v>148971690.83000001</v>
      </c>
      <c r="G17" s="19">
        <v>149896171.16</v>
      </c>
      <c r="H17" s="17">
        <v>1090635.78</v>
      </c>
      <c r="I17" s="17">
        <f t="shared" si="1"/>
        <v>148805535.38</v>
      </c>
      <c r="J17" s="19">
        <f t="shared" si="2"/>
        <v>166155.45000001788</v>
      </c>
      <c r="K17" s="19">
        <f t="shared" si="3"/>
        <v>-102637391.47999999</v>
      </c>
      <c r="L17" s="25">
        <v>1626995.33</v>
      </c>
      <c r="M17" s="25">
        <v>8870350.3000000007</v>
      </c>
      <c r="N17" s="23"/>
    </row>
    <row r="18" spans="1:14" ht="15" x14ac:dyDescent="0.25">
      <c r="A18" s="12">
        <v>5</v>
      </c>
      <c r="B18" s="12" t="s">
        <v>15</v>
      </c>
      <c r="C18" s="17">
        <v>215000</v>
      </c>
      <c r="D18" s="17">
        <v>0</v>
      </c>
      <c r="E18" s="17">
        <f t="shared" si="0"/>
        <v>215000</v>
      </c>
      <c r="F18" s="17">
        <v>1016518.96</v>
      </c>
      <c r="G18" s="19">
        <v>1016518.96</v>
      </c>
      <c r="H18" s="17">
        <v>0</v>
      </c>
      <c r="I18" s="17">
        <f t="shared" si="1"/>
        <v>1016518.96</v>
      </c>
      <c r="J18" s="19">
        <f t="shared" si="2"/>
        <v>0</v>
      </c>
      <c r="K18" s="19">
        <f t="shared" si="3"/>
        <v>801518.96</v>
      </c>
      <c r="L18" s="25">
        <v>0</v>
      </c>
      <c r="M18" s="25">
        <v>0</v>
      </c>
      <c r="N18" s="23"/>
    </row>
    <row r="19" spans="1:14" ht="30" x14ac:dyDescent="0.25">
      <c r="A19" s="12">
        <v>6</v>
      </c>
      <c r="B19" s="13" t="s">
        <v>16</v>
      </c>
      <c r="C19" s="17">
        <v>0</v>
      </c>
      <c r="D19" s="17">
        <v>0</v>
      </c>
      <c r="E19" s="17">
        <f t="shared" si="0"/>
        <v>0</v>
      </c>
      <c r="F19" s="17">
        <v>39603.65</v>
      </c>
      <c r="G19" s="19">
        <v>39603.65</v>
      </c>
      <c r="H19" s="17">
        <v>0</v>
      </c>
      <c r="I19" s="17">
        <f t="shared" si="1"/>
        <v>39603.65</v>
      </c>
      <c r="J19" s="19">
        <f t="shared" si="2"/>
        <v>0</v>
      </c>
      <c r="K19" s="19">
        <f t="shared" si="3"/>
        <v>39603.65</v>
      </c>
      <c r="L19" s="25">
        <v>1351.46</v>
      </c>
      <c r="M19" s="25">
        <v>0</v>
      </c>
      <c r="N19" s="23"/>
    </row>
    <row r="20" spans="1:14" ht="15" x14ac:dyDescent="0.25">
      <c r="A20" s="12">
        <v>7</v>
      </c>
      <c r="B20" s="12" t="s">
        <v>17</v>
      </c>
      <c r="C20" s="17">
        <v>26187987.829999998</v>
      </c>
      <c r="D20" s="17">
        <v>0</v>
      </c>
      <c r="E20" s="17">
        <f t="shared" si="0"/>
        <v>26187987.829999998</v>
      </c>
      <c r="F20" s="19">
        <v>1268609.1000000001</v>
      </c>
      <c r="G20" s="19">
        <v>1281887.79</v>
      </c>
      <c r="H20" s="17">
        <v>13278.69</v>
      </c>
      <c r="I20" s="17">
        <f t="shared" si="1"/>
        <v>1268609.1000000001</v>
      </c>
      <c r="J20" s="19">
        <f t="shared" si="2"/>
        <v>0</v>
      </c>
      <c r="K20" s="19">
        <f t="shared" si="3"/>
        <v>-24919378.729999997</v>
      </c>
      <c r="L20" s="25">
        <v>371341.18</v>
      </c>
      <c r="M20" s="25">
        <v>7904467.9000000004</v>
      </c>
      <c r="N20" s="23"/>
    </row>
    <row r="21" spans="1:14" ht="15" x14ac:dyDescent="0.25">
      <c r="A21" s="12">
        <v>8</v>
      </c>
      <c r="B21" s="12" t="s">
        <v>18</v>
      </c>
      <c r="C21" s="17">
        <v>1200000</v>
      </c>
      <c r="D21" s="17">
        <v>7182765.1799999997</v>
      </c>
      <c r="E21" s="17">
        <f t="shared" si="0"/>
        <v>8382765.1799999997</v>
      </c>
      <c r="F21" s="17">
        <v>688029.66</v>
      </c>
      <c r="G21" s="19">
        <v>52592.95</v>
      </c>
      <c r="H21" s="17">
        <v>0</v>
      </c>
      <c r="I21" s="17">
        <f t="shared" si="1"/>
        <v>52592.95</v>
      </c>
      <c r="J21" s="19">
        <f t="shared" si="2"/>
        <v>635436.71000000008</v>
      </c>
      <c r="K21" s="19">
        <f t="shared" si="3"/>
        <v>-7694735.5199999996</v>
      </c>
      <c r="L21" s="25">
        <v>809788.66</v>
      </c>
      <c r="M21" s="25">
        <v>484734.73</v>
      </c>
      <c r="N21" s="23"/>
    </row>
    <row r="22" spans="1:14" ht="15" x14ac:dyDescent="0.25">
      <c r="A22" s="12">
        <v>9</v>
      </c>
      <c r="B22" s="12" t="s">
        <v>19</v>
      </c>
      <c r="C22" s="17">
        <v>0</v>
      </c>
      <c r="D22" s="17">
        <v>0</v>
      </c>
      <c r="E22" s="17">
        <f t="shared" si="0"/>
        <v>0</v>
      </c>
      <c r="F22" s="17">
        <v>0</v>
      </c>
      <c r="G22" s="19">
        <v>0</v>
      </c>
      <c r="H22" s="17">
        <v>0</v>
      </c>
      <c r="I22" s="17">
        <f t="shared" si="1"/>
        <v>0</v>
      </c>
      <c r="J22" s="19">
        <f t="shared" si="2"/>
        <v>0</v>
      </c>
      <c r="K22" s="19">
        <f t="shared" si="3"/>
        <v>0</v>
      </c>
      <c r="L22" s="25">
        <v>0</v>
      </c>
      <c r="M22" s="25">
        <v>0</v>
      </c>
      <c r="N22" s="23"/>
    </row>
    <row r="23" spans="1:14" ht="15" x14ac:dyDescent="0.25">
      <c r="A23" s="27" t="s">
        <v>20</v>
      </c>
      <c r="B23" s="27"/>
      <c r="C23" s="14">
        <f t="shared" ref="C23:M23" si="4">SUM(C14:C22)</f>
        <v>278568171.81</v>
      </c>
      <c r="D23" s="14">
        <f t="shared" si="4"/>
        <v>22346772.829999998</v>
      </c>
      <c r="E23" s="14">
        <f t="shared" si="4"/>
        <v>300914944.63999999</v>
      </c>
      <c r="F23" s="15">
        <f t="shared" si="4"/>
        <v>159807942.97000003</v>
      </c>
      <c r="G23" s="15">
        <f t="shared" si="4"/>
        <v>160071934.89999998</v>
      </c>
      <c r="H23" s="15">
        <f t="shared" si="4"/>
        <v>1108010.67</v>
      </c>
      <c r="I23" s="15">
        <f t="shared" si="4"/>
        <v>158963924.22999999</v>
      </c>
      <c r="J23" s="20">
        <f t="shared" si="4"/>
        <v>844018.74000001804</v>
      </c>
      <c r="K23" s="20">
        <f t="shared" si="4"/>
        <v>-141107001.66999999</v>
      </c>
      <c r="L23" s="15">
        <f t="shared" si="4"/>
        <v>3207694.47</v>
      </c>
      <c r="M23" s="15">
        <f t="shared" si="4"/>
        <v>17260503.469999999</v>
      </c>
      <c r="N23" s="23"/>
    </row>
    <row r="24" spans="1:14" ht="15" x14ac:dyDescent="0.25">
      <c r="A24" s="1"/>
      <c r="B24" s="1"/>
      <c r="C24" s="1"/>
      <c r="D24" s="1"/>
      <c r="E24" s="1"/>
      <c r="F24" s="22"/>
      <c r="G24" s="22"/>
      <c r="H24" s="22"/>
      <c r="I24" s="1"/>
      <c r="J24" s="18"/>
      <c r="K24" s="18"/>
      <c r="L24" s="18"/>
      <c r="M24" s="1"/>
    </row>
    <row r="25" spans="1:14" ht="30" customHeight="1" x14ac:dyDescent="0.25">
      <c r="A25" s="33" t="s">
        <v>21</v>
      </c>
      <c r="B25" s="34"/>
      <c r="C25" s="34"/>
      <c r="D25" s="34"/>
      <c r="E25" s="34"/>
      <c r="F25" s="34"/>
      <c r="G25" s="34"/>
      <c r="H25" s="34"/>
      <c r="I25" s="34"/>
      <c r="J25" s="34"/>
      <c r="K25" s="35"/>
      <c r="L25" s="30" t="s">
        <v>7</v>
      </c>
      <c r="M25" s="32"/>
    </row>
    <row r="26" spans="1:14" ht="30" x14ac:dyDescent="0.25">
      <c r="A26" s="29" t="s">
        <v>22</v>
      </c>
      <c r="B26" s="29"/>
      <c r="C26" s="11" t="s">
        <v>23</v>
      </c>
      <c r="D26" s="11" t="s">
        <v>34</v>
      </c>
      <c r="E26" s="11" t="s">
        <v>35</v>
      </c>
      <c r="F26" s="11" t="s">
        <v>24</v>
      </c>
      <c r="G26" s="11" t="s">
        <v>39</v>
      </c>
      <c r="H26" s="11" t="s">
        <v>40</v>
      </c>
      <c r="I26" s="11" t="s">
        <v>25</v>
      </c>
      <c r="J26" s="16" t="s">
        <v>43</v>
      </c>
      <c r="K26" s="16" t="s">
        <v>42</v>
      </c>
      <c r="L26" s="16" t="s">
        <v>44</v>
      </c>
      <c r="M26" s="11" t="s">
        <v>25</v>
      </c>
    </row>
    <row r="27" spans="1:14" ht="15" x14ac:dyDescent="0.25">
      <c r="A27" s="12">
        <v>1</v>
      </c>
      <c r="B27" s="12" t="s">
        <v>26</v>
      </c>
      <c r="C27" s="17">
        <v>74792298.989999995</v>
      </c>
      <c r="D27" s="17">
        <v>1290866.6200000001</v>
      </c>
      <c r="E27" s="17">
        <f>+C27+D27</f>
        <v>76083165.609999999</v>
      </c>
      <c r="F27" s="17">
        <v>38060835.329999998</v>
      </c>
      <c r="G27" s="17">
        <v>39097113.390000001</v>
      </c>
      <c r="H27" s="17">
        <v>1271247.06</v>
      </c>
      <c r="I27" s="19">
        <f>+G27-H27</f>
        <v>37825866.329999998</v>
      </c>
      <c r="J27" s="19">
        <f>+F27-I27</f>
        <v>234969</v>
      </c>
      <c r="K27" s="19">
        <f>+E27-F27</f>
        <v>38022330.280000001</v>
      </c>
      <c r="L27" s="19">
        <v>0</v>
      </c>
      <c r="M27" s="17">
        <v>14455</v>
      </c>
    </row>
    <row r="28" spans="1:14" ht="30" x14ac:dyDescent="0.25">
      <c r="A28" s="12">
        <v>2</v>
      </c>
      <c r="B28" s="13" t="s">
        <v>27</v>
      </c>
      <c r="C28" s="17">
        <v>163649415.31</v>
      </c>
      <c r="D28" s="17">
        <v>18393105.469999999</v>
      </c>
      <c r="E28" s="17">
        <f t="shared" ref="E28:E35" si="5">+C28+D28</f>
        <v>182042520.78</v>
      </c>
      <c r="F28" s="17">
        <v>58319031.130000003</v>
      </c>
      <c r="G28" s="17">
        <v>55333579.869999997</v>
      </c>
      <c r="H28" s="17">
        <v>1613.16</v>
      </c>
      <c r="I28" s="19">
        <f t="shared" ref="I28:I35" si="6">+G28-H28</f>
        <v>55331966.710000001</v>
      </c>
      <c r="J28" s="19">
        <f t="shared" ref="J28:J35" si="7">+F28-I28</f>
        <v>2987064.4200000018</v>
      </c>
      <c r="K28" s="19">
        <f t="shared" ref="K28:K35" si="8">+E28-F28</f>
        <v>123723489.65000001</v>
      </c>
      <c r="L28" s="19">
        <f>2046+257.16</f>
        <v>2303.16</v>
      </c>
      <c r="M28" s="17">
        <v>21158961.300000001</v>
      </c>
    </row>
    <row r="29" spans="1:14" ht="15" x14ac:dyDescent="0.25">
      <c r="A29" s="12">
        <v>3</v>
      </c>
      <c r="B29" s="12" t="s">
        <v>28</v>
      </c>
      <c r="C29" s="17">
        <v>1146983.24</v>
      </c>
      <c r="D29" s="17">
        <v>82520.2</v>
      </c>
      <c r="E29" s="17">
        <f t="shared" si="5"/>
        <v>1229503.44</v>
      </c>
      <c r="F29" s="17">
        <v>426353.94</v>
      </c>
      <c r="G29" s="17">
        <v>420648.99</v>
      </c>
      <c r="H29" s="17">
        <v>0</v>
      </c>
      <c r="I29" s="19">
        <f t="shared" si="6"/>
        <v>420648.99</v>
      </c>
      <c r="J29" s="19">
        <f t="shared" si="7"/>
        <v>5704.9500000000116</v>
      </c>
      <c r="K29" s="19">
        <f t="shared" si="8"/>
        <v>803149.5</v>
      </c>
      <c r="L29" s="19">
        <v>0</v>
      </c>
      <c r="M29" s="26">
        <v>160282.43</v>
      </c>
    </row>
    <row r="30" spans="1:14" ht="15" x14ac:dyDescent="0.25">
      <c r="A30" s="12">
        <v>4</v>
      </c>
      <c r="B30" s="12" t="s">
        <v>14</v>
      </c>
      <c r="C30" s="17">
        <v>9234928.5399999991</v>
      </c>
      <c r="D30" s="17">
        <v>1455546.18</v>
      </c>
      <c r="E30" s="17">
        <f t="shared" si="5"/>
        <v>10690474.719999999</v>
      </c>
      <c r="F30" s="17">
        <v>5057719.29</v>
      </c>
      <c r="G30" s="17">
        <v>5042280.29</v>
      </c>
      <c r="H30" s="17">
        <v>0</v>
      </c>
      <c r="I30" s="19">
        <f t="shared" si="6"/>
        <v>5042280.29</v>
      </c>
      <c r="J30" s="19">
        <f t="shared" si="7"/>
        <v>15439</v>
      </c>
      <c r="K30" s="19">
        <f t="shared" si="8"/>
        <v>5632755.4299999988</v>
      </c>
      <c r="L30" s="19">
        <v>0</v>
      </c>
      <c r="M30" s="26">
        <v>1116700.21</v>
      </c>
    </row>
    <row r="31" spans="1:14" ht="30" x14ac:dyDescent="0.25">
      <c r="A31" s="12">
        <v>5</v>
      </c>
      <c r="B31" s="13" t="s">
        <v>29</v>
      </c>
      <c r="C31" s="17">
        <v>1695804.9</v>
      </c>
      <c r="D31" s="17">
        <v>0</v>
      </c>
      <c r="E31" s="17">
        <f t="shared" si="5"/>
        <v>1695804.9</v>
      </c>
      <c r="F31" s="17">
        <v>0</v>
      </c>
      <c r="G31" s="17">
        <v>0</v>
      </c>
      <c r="H31" s="17">
        <v>0</v>
      </c>
      <c r="I31" s="19">
        <f t="shared" si="6"/>
        <v>0</v>
      </c>
      <c r="J31" s="19">
        <f t="shared" si="7"/>
        <v>0</v>
      </c>
      <c r="K31" s="19">
        <f t="shared" si="8"/>
        <v>1695804.9</v>
      </c>
      <c r="L31" s="17">
        <v>0</v>
      </c>
      <c r="M31" s="17">
        <v>0</v>
      </c>
    </row>
    <row r="32" spans="1:14" ht="15" x14ac:dyDescent="0.25">
      <c r="A32" s="12">
        <v>6</v>
      </c>
      <c r="B32" s="12" t="s">
        <v>30</v>
      </c>
      <c r="C32" s="17">
        <v>19512670.109999999</v>
      </c>
      <c r="D32" s="17">
        <v>965734.36</v>
      </c>
      <c r="E32" s="17">
        <f t="shared" si="5"/>
        <v>20478404.469999999</v>
      </c>
      <c r="F32" s="17">
        <v>2007562.41</v>
      </c>
      <c r="G32" s="17">
        <v>1978051.59</v>
      </c>
      <c r="H32" s="17">
        <v>0</v>
      </c>
      <c r="I32" s="19">
        <f t="shared" si="6"/>
        <v>1978051.59</v>
      </c>
      <c r="J32" s="19">
        <f t="shared" si="7"/>
        <v>29510.819999999832</v>
      </c>
      <c r="K32" s="19">
        <f t="shared" si="8"/>
        <v>18470842.059999999</v>
      </c>
      <c r="L32" s="19">
        <v>0</v>
      </c>
      <c r="M32" s="17">
        <v>945899.53</v>
      </c>
    </row>
    <row r="33" spans="1:13" ht="15" x14ac:dyDescent="0.25">
      <c r="A33" s="12">
        <v>7</v>
      </c>
      <c r="B33" s="12" t="s">
        <v>17</v>
      </c>
      <c r="C33" s="17">
        <v>7336070.7199999997</v>
      </c>
      <c r="D33" s="17">
        <v>159000</v>
      </c>
      <c r="E33" s="17">
        <f t="shared" si="5"/>
        <v>7495070.7199999997</v>
      </c>
      <c r="F33" s="17">
        <v>2015634.52</v>
      </c>
      <c r="G33" s="17">
        <v>3000</v>
      </c>
      <c r="H33" s="17">
        <v>0</v>
      </c>
      <c r="I33" s="19">
        <f t="shared" si="6"/>
        <v>3000</v>
      </c>
      <c r="J33" s="19">
        <f t="shared" si="7"/>
        <v>2012634.52</v>
      </c>
      <c r="K33" s="19">
        <f t="shared" si="8"/>
        <v>5479436.1999999993</v>
      </c>
      <c r="L33" s="19">
        <v>0</v>
      </c>
      <c r="M33" s="17">
        <v>450000</v>
      </c>
    </row>
    <row r="34" spans="1:13" ht="15" x14ac:dyDescent="0.25">
      <c r="A34" s="12">
        <v>8</v>
      </c>
      <c r="B34" s="12" t="s">
        <v>18</v>
      </c>
      <c r="C34" s="17">
        <v>1200000</v>
      </c>
      <c r="D34" s="17">
        <v>0</v>
      </c>
      <c r="E34" s="17">
        <f t="shared" si="5"/>
        <v>1200000</v>
      </c>
      <c r="F34" s="17">
        <v>799914.02</v>
      </c>
      <c r="G34" s="17">
        <v>786087.99</v>
      </c>
      <c r="H34" s="17">
        <v>0</v>
      </c>
      <c r="I34" s="19">
        <f t="shared" si="6"/>
        <v>786087.99</v>
      </c>
      <c r="J34" s="19">
        <f t="shared" si="7"/>
        <v>13826.030000000028</v>
      </c>
      <c r="K34" s="19">
        <f t="shared" si="8"/>
        <v>400085.98</v>
      </c>
      <c r="L34" s="19">
        <v>0</v>
      </c>
      <c r="M34" s="17">
        <v>0</v>
      </c>
    </row>
    <row r="35" spans="1:13" ht="15" x14ac:dyDescent="0.25">
      <c r="A35" s="12">
        <v>9</v>
      </c>
      <c r="B35" s="12" t="s">
        <v>19</v>
      </c>
      <c r="C35" s="17">
        <v>0</v>
      </c>
      <c r="D35" s="17">
        <v>0</v>
      </c>
      <c r="E35" s="17">
        <f t="shared" si="5"/>
        <v>0</v>
      </c>
      <c r="F35" s="17">
        <v>0</v>
      </c>
      <c r="G35" s="17">
        <v>0</v>
      </c>
      <c r="H35" s="17">
        <v>0</v>
      </c>
      <c r="I35" s="19">
        <f t="shared" si="6"/>
        <v>0</v>
      </c>
      <c r="J35" s="19">
        <f t="shared" si="7"/>
        <v>0</v>
      </c>
      <c r="K35" s="19">
        <f t="shared" si="8"/>
        <v>0</v>
      </c>
      <c r="L35" s="17">
        <v>0</v>
      </c>
      <c r="M35" s="17">
        <v>0</v>
      </c>
    </row>
    <row r="36" spans="1:13" ht="15" x14ac:dyDescent="0.25">
      <c r="A36" s="27" t="s">
        <v>31</v>
      </c>
      <c r="B36" s="27"/>
      <c r="C36" s="15">
        <f t="shared" ref="C36:M36" si="9">SUM(C27:C35)</f>
        <v>278568171.81000006</v>
      </c>
      <c r="D36" s="15">
        <f t="shared" si="9"/>
        <v>22346772.829999998</v>
      </c>
      <c r="E36" s="15">
        <f t="shared" si="9"/>
        <v>300914944.63999999</v>
      </c>
      <c r="F36" s="15">
        <f t="shared" si="9"/>
        <v>106687050.64</v>
      </c>
      <c r="G36" s="15">
        <f t="shared" si="9"/>
        <v>102660762.11999999</v>
      </c>
      <c r="H36" s="15">
        <f t="shared" si="9"/>
        <v>1272860.22</v>
      </c>
      <c r="I36" s="15">
        <f t="shared" si="9"/>
        <v>101387901.89999999</v>
      </c>
      <c r="J36" s="20">
        <f t="shared" si="9"/>
        <v>5299148.7400000021</v>
      </c>
      <c r="K36" s="20">
        <f t="shared" si="9"/>
        <v>194227894</v>
      </c>
      <c r="L36" s="20">
        <f t="shared" si="9"/>
        <v>2303.16</v>
      </c>
      <c r="M36" s="15">
        <f t="shared" si="9"/>
        <v>23846298.470000003</v>
      </c>
    </row>
    <row r="37" spans="1:13" ht="15" x14ac:dyDescent="0.25">
      <c r="A37" s="1"/>
      <c r="B37" s="1"/>
      <c r="C37" s="1"/>
      <c r="D37" s="1"/>
      <c r="E37" s="1"/>
      <c r="F37" s="1"/>
      <c r="G37" s="22"/>
      <c r="H37" s="1"/>
      <c r="I37" s="1"/>
      <c r="J37" s="18"/>
      <c r="K37" s="18"/>
      <c r="L37" s="18"/>
      <c r="M37" s="1"/>
    </row>
    <row r="38" spans="1:13" ht="15" x14ac:dyDescent="0.25">
      <c r="A38" s="1" t="s">
        <v>32</v>
      </c>
      <c r="B38" s="1"/>
      <c r="C38" s="1"/>
      <c r="D38" s="1"/>
      <c r="E38" s="1"/>
      <c r="F38" s="22"/>
      <c r="G38" s="1"/>
      <c r="H38" s="1"/>
      <c r="I38" s="1"/>
      <c r="J38" s="24"/>
      <c r="K38" s="18"/>
      <c r="L38" s="18"/>
      <c r="M38" s="1"/>
    </row>
    <row r="39" spans="1:13" x14ac:dyDescent="0.2">
      <c r="J39" s="21"/>
      <c r="K39" s="21"/>
      <c r="L39" s="21"/>
      <c r="M39" s="23"/>
    </row>
  </sheetData>
  <mergeCells count="9">
    <mergeCell ref="A26:B26"/>
    <mergeCell ref="A36:B36"/>
    <mergeCell ref="A10:M10"/>
    <mergeCell ref="A12:K12"/>
    <mergeCell ref="L12:M12"/>
    <mergeCell ref="A13:B13"/>
    <mergeCell ref="A23:B23"/>
    <mergeCell ref="A25:K25"/>
    <mergeCell ref="L25:M25"/>
  </mergeCells>
  <pageMargins left="0.7" right="0.7" top="0.75" bottom="0.75" header="0.3" footer="0.3"/>
  <pageSetup paperSize="8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1T</vt:lpstr>
      <vt:lpstr>2T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Eugenia García Hernández</dc:creator>
  <cp:lastModifiedBy>María del Carmen Cabrera Martín</cp:lastModifiedBy>
  <cp:lastPrinted>2023-10-19T10:08:10Z</cp:lastPrinted>
  <dcterms:created xsi:type="dcterms:W3CDTF">2019-05-06T11:51:04Z</dcterms:created>
  <dcterms:modified xsi:type="dcterms:W3CDTF">2024-07-12T09:06:09Z</dcterms:modified>
</cp:coreProperties>
</file>